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eruser\userdocs$\h088659\Documents\Website\"/>
    </mc:Choice>
  </mc:AlternateContent>
  <bookViews>
    <workbookView xWindow="0" yWindow="0" windowWidth="18870" windowHeight="7725" tabRatio="712" activeTab="1"/>
  </bookViews>
  <sheets>
    <sheet name="Read this first" sheetId="27" r:id="rId1"/>
    <sheet name="Customers" sheetId="14" r:id="rId2"/>
    <sheet name="Affordability &amp; Access" sheetId="28" r:id="rId3"/>
    <sheet name="Disconnections for Non-Payment" sheetId="29" r:id="rId4"/>
    <sheet name="Reconnections" sheetId="30" r:id="rId5"/>
    <sheet name="Complaints" sheetId="31" r:id="rId6"/>
    <sheet name="Compensation Payments" sheetId="32" r:id="rId7"/>
    <sheet name="Call Centre Performance" sheetId="33" r:id="rId8"/>
    <sheet name="Energy Bill Debt Indicators" sheetId="34" r:id="rId9"/>
    <sheet name="Hardship Programs" sheetId="35" r:id="rId10"/>
  </sheets>
  <definedNames>
    <definedName name="_xlnm.Print_Area" localSheetId="0">'Read this first'!$A$1:$E$14</definedName>
    <definedName name="_xlnm.Print_Titles" localSheetId="0">'Read this first'!$2:$5</definedName>
  </definedNames>
  <calcPr calcId="162913"/>
</workbook>
</file>

<file path=xl/calcChain.xml><?xml version="1.0" encoding="utf-8"?>
<calcChain xmlns="http://schemas.openxmlformats.org/spreadsheetml/2006/main">
  <c r="D10" i="33" l="1"/>
  <c r="D10" i="29" l="1"/>
  <c r="D20" i="30" l="1"/>
  <c r="D16" i="30"/>
  <c r="D14" i="30"/>
  <c r="D12" i="30"/>
  <c r="D10" i="30"/>
  <c r="D8" i="30"/>
  <c r="D6" i="30"/>
  <c r="D16" i="29"/>
  <c r="D8" i="29"/>
  <c r="D6" i="29"/>
  <c r="D32" i="28"/>
  <c r="D30" i="28"/>
  <c r="D28" i="28"/>
  <c r="D26" i="28"/>
  <c r="D24" i="28"/>
  <c r="D22" i="28"/>
  <c r="D20" i="28"/>
  <c r="D18" i="28"/>
  <c r="D16" i="28"/>
  <c r="D14" i="28"/>
  <c r="D12" i="28"/>
  <c r="D8" i="28"/>
  <c r="D6" i="28"/>
  <c r="D14" i="29" l="1"/>
  <c r="D12" i="29"/>
  <c r="D10" i="28"/>
  <c r="D22" i="30"/>
  <c r="D18" i="30"/>
  <c r="D30" i="31"/>
  <c r="D28" i="31"/>
  <c r="D26" i="31"/>
  <c r="D24" i="31"/>
  <c r="D22" i="31"/>
  <c r="D20" i="31"/>
  <c r="D18" i="31"/>
  <c r="D16" i="31"/>
  <c r="D14" i="31"/>
  <c r="D12" i="31"/>
  <c r="D10" i="31"/>
  <c r="D8" i="31"/>
  <c r="D35" i="31"/>
  <c r="D33" i="31"/>
  <c r="D7" i="33" l="1"/>
</calcChain>
</file>

<file path=xl/sharedStrings.xml><?xml version="1.0" encoding="utf-8"?>
<sst xmlns="http://schemas.openxmlformats.org/spreadsheetml/2006/main" count="342" uniqueCount="291">
  <si>
    <t>Description</t>
  </si>
  <si>
    <t xml:space="preserve">Number </t>
  </si>
  <si>
    <t>Percentage</t>
  </si>
  <si>
    <t>Basis of Reporting</t>
  </si>
  <si>
    <t>Company name:</t>
  </si>
  <si>
    <t>Disconnections for Non-Payment</t>
  </si>
  <si>
    <t>Reconnections</t>
  </si>
  <si>
    <t>Complaints</t>
  </si>
  <si>
    <t>Customers</t>
  </si>
  <si>
    <t>Total number of pre-payment meter customers</t>
  </si>
  <si>
    <t>Affordability and Access</t>
  </si>
  <si>
    <t>Electricity Compliance Manual Datasheet - Retail Indicators</t>
  </si>
  <si>
    <t>Call Centre Performance</t>
  </si>
  <si>
    <t>Compensation Payments</t>
  </si>
  <si>
    <t>Comments</t>
  </si>
  <si>
    <t>Indicator No.</t>
  </si>
  <si>
    <t>IndicatorNo.</t>
  </si>
  <si>
    <t>Comment</t>
  </si>
  <si>
    <t>Licensees should refer to the Electricity Retail Performance Reporting Handbook for information on the definitions of electricity retail indicators, listed in these datasheets.</t>
  </si>
  <si>
    <t>IMPORTANT NOTICE FOR ELECTRICITY RETAIL LICENSEES</t>
  </si>
  <si>
    <t>Total number of pre-payment meter customers who have reverted to a standard meter</t>
  </si>
  <si>
    <t>The number of instances where a pre-payment meter customer has been disconnected</t>
  </si>
  <si>
    <t>The number of pre-payment meter customers who the retailer identifies have been disconnected 2 or more times in any 1 month period for longer than 120 minutes on each occasion</t>
  </si>
  <si>
    <t>Total number of telephone calls to a call centre of the retailer</t>
  </si>
  <si>
    <t>Percentage of telephone calls to a call centre answered by a call centre operator within 30 seconds</t>
  </si>
  <si>
    <t>Average duration (in seconds) before a is call answered by a call centre operator</t>
  </si>
  <si>
    <t>Value ($)</t>
  </si>
  <si>
    <t xml:space="preserve">Percentage of complaints from business customers concluded within 15 business days </t>
  </si>
  <si>
    <t>Percentage of complaints from business customers concluded within 20 business days</t>
  </si>
  <si>
    <t>Total number of pre-payment meter customers who have reverted to a standard meter within 3 months of meter installation or entering into a contract</t>
  </si>
  <si>
    <t>The number of pre-payment meter customers who have informed the retailer that the customer is experiencing payment difficulties or financial hardship</t>
  </si>
  <si>
    <t>Total number of complaints received from residential customers, other than complaints received from pre-payment meter customers</t>
  </si>
  <si>
    <t>Total number of the residential customer complaints that relate to billing/credit complaints</t>
  </si>
  <si>
    <t>Total number of the business customer complaints that relate to billing/credit complaints</t>
  </si>
  <si>
    <t>Total number of the residential customer complaints that relate to transfer complaints</t>
  </si>
  <si>
    <t>Total number of the business customer complaints that relate to transfer complaints</t>
  </si>
  <si>
    <t>Total number of the residential customer complaints that relate to marketing complaints (including complaints made directly to a retailer)</t>
  </si>
  <si>
    <t>Total number of complaints received from business customers, other than complaints received from pre-payment meter customers</t>
  </si>
  <si>
    <t>Total number of the business customer complaints that relate to other complaints</t>
  </si>
  <si>
    <t>Total number of the residential customer complaints that relate to other complaints</t>
  </si>
  <si>
    <t>Total number of the business customer complaints that relate to marketing complaints (including complaints made directly to a retailer)</t>
  </si>
  <si>
    <t>Number of the calls that are unanswered</t>
  </si>
  <si>
    <t>Percentage of the calls that are unanswered</t>
  </si>
  <si>
    <t xml:space="preserve">Total number of complaints from business customers concluded within 15 business days </t>
  </si>
  <si>
    <t>Total number of complaints from business customers concluded within 20 business days</t>
  </si>
  <si>
    <t>CCR 11</t>
  </si>
  <si>
    <t>CCR 1</t>
  </si>
  <si>
    <t>CCR 2</t>
  </si>
  <si>
    <t>CCR 3</t>
  </si>
  <si>
    <t>CCR 4</t>
  </si>
  <si>
    <t>CCR 5</t>
  </si>
  <si>
    <t>CCR 6</t>
  </si>
  <si>
    <t>CCR 7</t>
  </si>
  <si>
    <t>CCR 8</t>
  </si>
  <si>
    <t>CCR 9</t>
  </si>
  <si>
    <t>CCR 10</t>
  </si>
  <si>
    <t>CCR 12</t>
  </si>
  <si>
    <t>CCR 13</t>
  </si>
  <si>
    <t>CCR 14</t>
  </si>
  <si>
    <t>CCR 15</t>
  </si>
  <si>
    <t>CCR 16</t>
  </si>
  <si>
    <t>CCR 17</t>
  </si>
  <si>
    <t>CCR 18</t>
  </si>
  <si>
    <t>CCR 19</t>
  </si>
  <si>
    <t>CCR 20</t>
  </si>
  <si>
    <t>CCR 21</t>
  </si>
  <si>
    <t>CCR 22</t>
  </si>
  <si>
    <t>CCR 23</t>
  </si>
  <si>
    <t>CCR 24</t>
  </si>
  <si>
    <t>CCR 25</t>
  </si>
  <si>
    <t>CCR 26</t>
  </si>
  <si>
    <t>CCR 27</t>
  </si>
  <si>
    <t>CCR 28</t>
  </si>
  <si>
    <t>CCR 29</t>
  </si>
  <si>
    <t>CCR 30</t>
  </si>
  <si>
    <t>CCR 31</t>
  </si>
  <si>
    <t>CCR 32</t>
  </si>
  <si>
    <t>CCR 33</t>
  </si>
  <si>
    <t>CCR 34</t>
  </si>
  <si>
    <t>CCR 35</t>
  </si>
  <si>
    <t>CCR 36</t>
  </si>
  <si>
    <t>CCR 37</t>
  </si>
  <si>
    <t>CCR 38</t>
  </si>
  <si>
    <t>CCR 39</t>
  </si>
  <si>
    <t>CCR 40</t>
  </si>
  <si>
    <t>CCR 41</t>
  </si>
  <si>
    <t>CCR 42</t>
  </si>
  <si>
    <t>CCR 43</t>
  </si>
  <si>
    <t>CCR 44</t>
  </si>
  <si>
    <t>CCR 45</t>
  </si>
  <si>
    <t>CCR 46</t>
  </si>
  <si>
    <t>CCR 47</t>
  </si>
  <si>
    <t>CCR 48</t>
  </si>
  <si>
    <t>CCR 49</t>
  </si>
  <si>
    <t>CCR 50</t>
  </si>
  <si>
    <t>CCR 51</t>
  </si>
  <si>
    <t>CCR 52</t>
  </si>
  <si>
    <t>CCR 53</t>
  </si>
  <si>
    <t>CCR 54</t>
  </si>
  <si>
    <t>CCR 55</t>
  </si>
  <si>
    <t>CCR 56</t>
  </si>
  <si>
    <t>CCR 57</t>
  </si>
  <si>
    <t>CCR 58</t>
  </si>
  <si>
    <t>CCR 59</t>
  </si>
  <si>
    <t>CCR 60</t>
  </si>
  <si>
    <t>CCR 61</t>
  </si>
  <si>
    <t>CCR 62</t>
  </si>
  <si>
    <t>CCR 63</t>
  </si>
  <si>
    <t>CCR 64</t>
  </si>
  <si>
    <t>CCR 65</t>
  </si>
  <si>
    <t>CCR 66</t>
  </si>
  <si>
    <t>CCR 67</t>
  </si>
  <si>
    <t>CCR 68</t>
  </si>
  <si>
    <t>CCR 69</t>
  </si>
  <si>
    <t>CCR 70</t>
  </si>
  <si>
    <t>CCR 71</t>
  </si>
  <si>
    <t>CCR 72</t>
  </si>
  <si>
    <t>CCR 73</t>
  </si>
  <si>
    <t>CCR 74</t>
  </si>
  <si>
    <t>CCR 75</t>
  </si>
  <si>
    <t>CCR 76</t>
  </si>
  <si>
    <t>CCR 77</t>
  </si>
  <si>
    <t>CCR 78</t>
  </si>
  <si>
    <t>CCR 79</t>
  </si>
  <si>
    <t>CCR 80</t>
  </si>
  <si>
    <t>CCR 81</t>
  </si>
  <si>
    <t>CCR 82</t>
  </si>
  <si>
    <t>CCR 83</t>
  </si>
  <si>
    <t>CCR 84</t>
  </si>
  <si>
    <t>CCR 85</t>
  </si>
  <si>
    <t>CCR 86</t>
  </si>
  <si>
    <t>CCR 87</t>
  </si>
  <si>
    <t>CCR 88</t>
  </si>
  <si>
    <t>CCR 89</t>
  </si>
  <si>
    <t>CCR 90</t>
  </si>
  <si>
    <t>CCR 91</t>
  </si>
  <si>
    <t>CCR 92</t>
  </si>
  <si>
    <t>CCR 93</t>
  </si>
  <si>
    <t>CCR 94</t>
  </si>
  <si>
    <t>CCR 95</t>
  </si>
  <si>
    <t>CCR 96</t>
  </si>
  <si>
    <t>CCR 97</t>
  </si>
  <si>
    <t>CCR 98</t>
  </si>
  <si>
    <t>CCR 99</t>
  </si>
  <si>
    <t>CCR 100</t>
  </si>
  <si>
    <t>CCR 101</t>
  </si>
  <si>
    <t>CCR 102</t>
  </si>
  <si>
    <t>CCR 103</t>
  </si>
  <si>
    <t>Percentage of residential customer disconnections involving customers that were previously the subject of an instalment plan</t>
  </si>
  <si>
    <t>Total number of residential customer disconnections involving customers that were previously the subject of an instalment plan</t>
  </si>
  <si>
    <t>Percentage of the residential customer complaints that relate to billing/credit complaints</t>
  </si>
  <si>
    <t>Percentage of the business customer complaints that relate to billing/credit complaints</t>
  </si>
  <si>
    <t>Percentage of the residential customer complaints that relate to transfer complaints</t>
  </si>
  <si>
    <t>Percentage of the business customer complaints that relate to transfer complaints</t>
  </si>
  <si>
    <t>Percentage of the residential customer complaints that relate to marketing complaints (including complaints made directly to a retailer)</t>
  </si>
  <si>
    <t>Percentage of the business customer complaints that relate to marketing complaints (including complaints made directly to a retailer)</t>
  </si>
  <si>
    <t>Percentage of the residential customer complaints that relate to other complaints</t>
  </si>
  <si>
    <t>Percentage of the business customer complaints that relate to other complaints</t>
  </si>
  <si>
    <t>CCR 104</t>
  </si>
  <si>
    <t>CCR 105</t>
  </si>
  <si>
    <t>CCR 106</t>
  </si>
  <si>
    <t>CCR 107</t>
  </si>
  <si>
    <t>CCR 108</t>
  </si>
  <si>
    <t>Total number of payments made to customers under clause 14.1 of the Code of Conduct</t>
  </si>
  <si>
    <t>Total amount paid to customers under clause 14.2 of the Code of Conduct</t>
  </si>
  <si>
    <t>Total number of payments made to customers under clause 14.3 of the Code of Conduct</t>
  </si>
  <si>
    <t>CCR 109</t>
  </si>
  <si>
    <t>CCR 110</t>
  </si>
  <si>
    <t>CCR 111</t>
  </si>
  <si>
    <t>CCR 112</t>
  </si>
  <si>
    <t>CCR 113</t>
  </si>
  <si>
    <t>CCR 114</t>
  </si>
  <si>
    <t>Energy Bill Debt Indicators</t>
  </si>
  <si>
    <t>CCR 115</t>
  </si>
  <si>
    <t>CCR 116</t>
  </si>
  <si>
    <t>CCR 117</t>
  </si>
  <si>
    <t>CCR 118</t>
  </si>
  <si>
    <t>CCR 119</t>
  </si>
  <si>
    <t>CCR 120</t>
  </si>
  <si>
    <t>Hardship Programs</t>
  </si>
  <si>
    <t>CCR 121</t>
  </si>
  <si>
    <t>Total number of residential customers (excluding hardship program customers) repaying an energy bill debt as at 30 June</t>
  </si>
  <si>
    <t>Total number of business customers repaying an energy bill debt as at 30 June</t>
  </si>
  <si>
    <t>Reporting Period: 2016/17</t>
  </si>
  <si>
    <t>Total number of telephone calls to a call centre answered by a call centre operator within 30 seconds</t>
  </si>
  <si>
    <t>Total amount paid to customers under clause 14.3 of the Code of Conduct</t>
  </si>
  <si>
    <t>Amount ($)</t>
  </si>
  <si>
    <t>Total number of residential customers that are contestable customers</t>
  </si>
  <si>
    <t>Total number of residential customers that are non-contestable customers</t>
  </si>
  <si>
    <t>Total number of residential customers</t>
  </si>
  <si>
    <r>
      <t xml:space="preserve">Total number of business </t>
    </r>
    <r>
      <rPr>
        <sz val="8"/>
        <rFont val="Arial"/>
        <family val="2"/>
      </rPr>
      <t> </t>
    </r>
    <r>
      <rPr>
        <sz val="10"/>
        <rFont val="Arial"/>
        <family val="2"/>
      </rPr>
      <t>customers that are contestable customers</t>
    </r>
  </si>
  <si>
    <t>Total number of business customers that are non-contestable customers</t>
  </si>
  <si>
    <t>Total number of business customers</t>
  </si>
  <si>
    <t>Not used</t>
  </si>
  <si>
    <t>Total number of residential customers that have been issued with a bill outside the prescribed timeframes and where the delay is due to fault on the part of the retailer</t>
  </si>
  <si>
    <t>Percentage of residential customers that have been issued with a bill outside the prescribed timeframes and where the delay is due to fault on the part of the retailer</t>
  </si>
  <si>
    <t>Total number of residential customers that have been issued with a bill outside the prescribed timeframes and where the delay is due to the retailer not receiving the billing data from the distributor</t>
  </si>
  <si>
    <t>Percentage of residential customers that have been issued with a bill outside the prescribed timeframes and where the delay is due to the retailer not receiving the billing data from the distributor</t>
  </si>
  <si>
    <t>Total number of residential customers that have been issued with a bill outside the prescribed timeframes and where the delay is due to the actions of the customer</t>
  </si>
  <si>
    <t>Percentage of residential customers that have been issued with a bill outside the prescribed timeframes and where the delay is due to the actions of the customer</t>
  </si>
  <si>
    <t>Total number of residential customers that are subject to an instalment plan</t>
  </si>
  <si>
    <t>Total number of business customers that are subject to an instalment plan</t>
  </si>
  <si>
    <t>Percentage of residential accounts that are subject to an instalment plan</t>
  </si>
  <si>
    <t>Total number of residential customers that have been granted additional time to pay a bill</t>
  </si>
  <si>
    <t>Percentage of residential customers that have been granted additional time to pay a bill</t>
  </si>
  <si>
    <t>Total number of residential customers that have been placed on a shortened billing cycle</t>
  </si>
  <si>
    <t>Percentage of residential customers that have been placed on a shortened billing cycle</t>
  </si>
  <si>
    <t>Total number of business customers that have been issued with a bill outside the prescribed timeframes</t>
  </si>
  <si>
    <t>Percentage of business customers that have been issued with a bill outside the prescribed timeframes</t>
  </si>
  <si>
    <t>Percentage of business customers that are subject to an instalment plan</t>
  </si>
  <si>
    <t>Total number of business customers that have been granted additional time to pay a bill</t>
  </si>
  <si>
    <t>Percentage of business customers that have been granted additional time to pay a bill</t>
  </si>
  <si>
    <t>Total number of business customers that have been placed on a shortened billing cycle</t>
  </si>
  <si>
    <t>Percentage of business customers that have been placed on a shortened billing cycle</t>
  </si>
  <si>
    <t>Total number of residential customers that have lodged security deposits in relation to their residential account</t>
  </si>
  <si>
    <t>Percentage of residential customers that have lodged security deposits in relation to their residential account</t>
  </si>
  <si>
    <t>Total number of business customers that have lodged security deposits in relation to their business customer account</t>
  </si>
  <si>
    <t>Percentage of business customers that have lodged security deposits in relation to their business customer account</t>
  </si>
  <si>
    <t>Total number of residential customers that have had their direct debit plans terminated</t>
  </si>
  <si>
    <t>Percentage of residential customers that have had their direct debit plans terminated</t>
  </si>
  <si>
    <t>Total number of business customers that have had their direct debit plans terminated</t>
  </si>
  <si>
    <t>Percentage of business customers that have had their direct debit plans terminated</t>
  </si>
  <si>
    <t>Total number of residential customers that have been disconnected for failure to pay a bill</t>
  </si>
  <si>
    <t>Percentage of residential customers that have been disconnected for failure to pay a bill</t>
  </si>
  <si>
    <t>Total number of business customers that  have been disconnected for failure to pay a bill</t>
  </si>
  <si>
    <t>Percentage of business customers that have been disconnected for failure to pay a bill</t>
  </si>
  <si>
    <t>Total number of residential customers that have been disconnected and that have been disconnected on at least 1 other occasion during the reporting year or the previous reporting year</t>
  </si>
  <si>
    <t>Percentage of residential customers that have been disconnected and that have been disconnected on at least 1 other occasion during the reporting year or the previous reporting year</t>
  </si>
  <si>
    <t>Total number of residential customers that have been disconnected while the subject of a concession</t>
  </si>
  <si>
    <t>Percentage of residential customers that have been disconnected while the subject of a concession</t>
  </si>
  <si>
    <t>Percentage of residential customers  that the retailer has requested to be reconnected within 7 days of requesting the residential customer account be disconnected</t>
  </si>
  <si>
    <t>Percentage of business customers that the retailer has requested to be reconnected within 7 days of requesting the business customer be disconnected</t>
  </si>
  <si>
    <t>Percentage of business customers that the retailer has requested to be reconnected at the same supply address and in the same name after previously requesting the customer be disconnected</t>
  </si>
  <si>
    <t>Total number of residential customers that the retailer has requested to be reconnected within 7 days of requesting the residential customer be disconnected</t>
  </si>
  <si>
    <t>Total number of business customers that the retailer has requested to be reconnected within 7 days of requesting the business customer be disconnected</t>
  </si>
  <si>
    <t>Total number of reconnections within 7 days involving residential customers that were previously the subject of an instalment plan</t>
  </si>
  <si>
    <t xml:space="preserve">Percentage of disconnections reconnected within 7 days involving residential customers that were previously the subject of an instalment plan </t>
  </si>
  <si>
    <t>Total number of reconnections within 7 days involving residential customers that have also been reconnected on at least 1 other occasion during the reporting year or the previous reporting year</t>
  </si>
  <si>
    <t>Percentage of disconnections reconnected within 7 days involving residential customers that have also been reconnected on at least 1 other occasion during the reporting year or the previous reporting year</t>
  </si>
  <si>
    <t>Total number of reconnections within 7 days involving residential customers that, immediately prior to disconnection, were the subject of a concession</t>
  </si>
  <si>
    <t>Percentage of disconnections reconnected within 7 days involving residential customers that, immediately prior to disconnection, were the subject of a concession</t>
  </si>
  <si>
    <t>Total number of residential customers that the retailer has requested to be reconnected at the same supply address and in the same name after previously requesting the customer be disconnected</t>
  </si>
  <si>
    <t>Total number of residential customers that the retailer has requested to be reconnected that were not reconnected within the prescribed timeframe</t>
  </si>
  <si>
    <t>Percentage of residential customers that  the retailer has requested to be reconnected that were not reconnected within the prescribed timeframe</t>
  </si>
  <si>
    <t>Total number of business customers that the retailer has requested to be reconnected at the same supply address and in the same name after previously requesting the customer be disconnected</t>
  </si>
  <si>
    <t>Total number of business customers that the retailer has requested to be reconnected that were not reconnected within the prescribed timeframe</t>
  </si>
  <si>
    <t xml:space="preserve">Percentage of business customers that the retailer has requested to be reconnected that were not reconnected within the prescribed timeframe </t>
  </si>
  <si>
    <t>Percentage of residential customers that the retailer has requested to be reconnected at the same supply address and in the same name after previously requesting the customer be disconnected</t>
  </si>
  <si>
    <t>Percentage of complaints from residential customers concluded within 15 business days</t>
  </si>
  <si>
    <t>Total number of complaints from residential customers concluded within 15 business days</t>
  </si>
  <si>
    <t>Total number of complaints from residential customers concluded within 20 business days</t>
  </si>
  <si>
    <t>Percentage of complaints from residential customers concluded within 20 business days</t>
  </si>
  <si>
    <t xml:space="preserve">Total number of complaints from pre-payment meter customers concluded within 15 business days </t>
  </si>
  <si>
    <t xml:space="preserve">Percentage of complaints from pre-payment meter customers concluded within 15 business days </t>
  </si>
  <si>
    <t xml:space="preserve">Total number of complaints from pre-payment meter customers concluded within 20 business days </t>
  </si>
  <si>
    <t xml:space="preserve">Percentage of complaints from pre-payment meter customers concluded within 20 business days </t>
  </si>
  <si>
    <t>Total number of complaints from pre-payment meter customers</t>
  </si>
  <si>
    <t>The total amount paid to customers under clause 14.1 of the Code of Conduct</t>
  </si>
  <si>
    <t>Total number of payments made to customers under clause 14.2 of the Code of Conduct</t>
  </si>
  <si>
    <r>
      <t xml:space="preserve">Number of residential </t>
    </r>
    <r>
      <rPr>
        <sz val="10"/>
        <rFont val="Arial"/>
        <family val="2"/>
      </rPr>
      <t>customers using Centrelink's Centrepay to pay their energy bills as at 30 June</t>
    </r>
  </si>
  <si>
    <r>
      <t xml:space="preserve">Average amount of energy bill debt for residential </t>
    </r>
    <r>
      <rPr>
        <sz val="10"/>
        <rFont val="Arial"/>
        <family val="2"/>
      </rPr>
      <t>customers (excluding hardship program customers), as at 30 June</t>
    </r>
  </si>
  <si>
    <r>
      <t xml:space="preserve">Average amount of energy bill debt for business </t>
    </r>
    <r>
      <rPr>
        <sz val="10"/>
        <rFont val="Arial"/>
        <family val="2"/>
      </rPr>
      <t>customers as at 30 June</t>
    </r>
  </si>
  <si>
    <t>Number</t>
  </si>
  <si>
    <r>
      <t xml:space="preserve">Number of residential </t>
    </r>
    <r>
      <rPr>
        <sz val="10"/>
        <rFont val="Arial"/>
        <family val="2"/>
      </rPr>
      <t>customers on a retailer's hardship program as at 30 June</t>
    </r>
  </si>
  <si>
    <t>Average energy bill debt of residential hardship program customers, as at 30 June</t>
  </si>
  <si>
    <t>Percentage of pre-payment meter customer disconnections</t>
  </si>
  <si>
    <t>Due to the vertically integrated nature of Horizon Power, it is difficult to understand if the delay was the result of the retailer or distributor. An assumption of 10% has been made in alignment with billing exceptions</t>
  </si>
  <si>
    <t>Refer to CCR40</t>
  </si>
  <si>
    <t>Refer to CCR40 and 46</t>
  </si>
  <si>
    <t xml:space="preserve">The increased re-connections is in reponse to increased disconnections (CCR46) and reduced re-connection timeframes through AMI </t>
  </si>
  <si>
    <t>Refer to CCR54</t>
  </si>
  <si>
    <t>Refer to CCR54 and CCR46</t>
  </si>
  <si>
    <t>Refer to CCR72</t>
  </si>
  <si>
    <t>Refer to CCR90</t>
  </si>
  <si>
    <t>Refer CCR109</t>
  </si>
  <si>
    <t xml:space="preserve">Includes 1,899 customers who hung up within 30 sec.  Refer CCR109 </t>
  </si>
  <si>
    <t>$850.11 </t>
  </si>
  <si>
    <t> $3379.23</t>
  </si>
  <si>
    <t> $859.45</t>
  </si>
  <si>
    <t>Retailer:Horizon Power</t>
  </si>
  <si>
    <t>Refer to CCR13</t>
  </si>
  <si>
    <t>Disconnections have increased from 2015/16 due to economic conditions.  Additionally automated disconnection processes now ensure disconnection is actioned promptly and according to code timeframes.</t>
  </si>
  <si>
    <t>A higher volume of the same account holders has been disconnected for non payment from 2015/16. Hardship / Payment processes are in place and actioned according to code requirements and Horizon Power approved policies</t>
  </si>
  <si>
    <t>Instances of disconnection have decreased from 2015/16.</t>
  </si>
  <si>
    <t>Customer complaints are left open until the customer is satisfied with the resolution. All complaints have been attended to within code timeframes</t>
  </si>
  <si>
    <t>The outcome of AMI providing timely and accurate billing,  online my-account and paperless billing has showed a significant reduction in customer's need to call</t>
  </si>
  <si>
    <t>Advanced Metering Infrastructure (AMI) now automatically sends accurate and timely meter readings for 99% of all Horizon Power customers. AMI has significantly reduced billing delays</t>
  </si>
  <si>
    <t xml:space="preserve">The high complaints in 2015/16 were predominately the result of a meter reader error in 2015 . The improvements observed in AMI process have shown reductions in customer dissatisfaction </t>
  </si>
  <si>
    <t>Includes 59 prepayment meters and 4 residential incorrectly de-energised as reported in licence obligation 234. The other 15 were mostly crossed meters or customers moved out in error</t>
  </si>
  <si>
    <t>Horizon Power</t>
  </si>
  <si>
    <t xml:space="preserve">Delays were the result of access to the customers meter for meters that could not be exchanged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</si>
</sst>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&quot;$&quot;#,##0"/>
  </numFmts>
  <fonts count="10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24"/>
      <color theme="0"/>
      <name val="Arial"/>
      <family val="2"/>
    </font>
    <font>
      <sz val="22"/>
      <name val="Arial"/>
      <family val="2"/>
    </font>
    <font>
      <b/>
      <sz val="16"/>
      <name val="Arial"/>
      <family val="2"/>
    </font>
    <font>
      <b/>
      <sz val="18"/>
      <color indexed="12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horizontal="left" wrapText="1"/>
    </xf>
    <xf numFmtId="1" fontId="4" fillId="0" borderId="9" xfId="0" applyNumberFormat="1" applyFont="1" applyBorder="1" applyAlignment="1" applyProtection="1">
      <alignment vertical="center" wrapText="1"/>
      <protection locked="0"/>
    </xf>
    <xf numFmtId="1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1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" fontId="4" fillId="2" borderId="8" xfId="0" applyNumberFormat="1" applyFont="1" applyFill="1" applyBorder="1" applyAlignment="1" applyProtection="1">
      <alignment horizontal="left" vertical="center" wrapText="1"/>
    </xf>
    <xf numFmtId="10" fontId="4" fillId="4" borderId="8" xfId="0" applyNumberFormat="1" applyFont="1" applyFill="1" applyBorder="1" applyAlignment="1" applyProtection="1">
      <alignment horizontal="left" vertical="center" wrapText="1"/>
    </xf>
    <xf numFmtId="1" fontId="4" fillId="0" borderId="8" xfId="0" applyNumberFormat="1" applyFont="1" applyBorder="1" applyAlignment="1" applyProtection="1">
      <alignment horizontal="left" vertical="center" wrapText="1"/>
      <protection locked="0"/>
    </xf>
    <xf numFmtId="10" fontId="4" fillId="2" borderId="8" xfId="0" applyNumberFormat="1" applyFont="1" applyFill="1" applyBorder="1" applyAlignment="1" applyProtection="1">
      <alignment horizontal="left" vertical="center" wrapText="1"/>
    </xf>
    <xf numFmtId="1" fontId="4" fillId="2" borderId="8" xfId="0" applyNumberFormat="1" applyFont="1" applyFill="1" applyBorder="1" applyAlignment="1" applyProtection="1">
      <alignment vertical="center" wrapText="1"/>
    </xf>
    <xf numFmtId="1" fontId="4" fillId="0" borderId="8" xfId="0" applyNumberFormat="1" applyFont="1" applyBorder="1" applyAlignment="1" applyProtection="1">
      <alignment vertical="center" wrapText="1"/>
      <protection locked="0"/>
    </xf>
    <xf numFmtId="10" fontId="4" fillId="2" borderId="8" xfId="0" applyNumberFormat="1" applyFont="1" applyFill="1" applyBorder="1" applyAlignment="1" applyProtection="1">
      <alignment vertical="center" wrapText="1"/>
    </xf>
    <xf numFmtId="1" fontId="4" fillId="2" borderId="9" xfId="0" applyNumberFormat="1" applyFont="1" applyFill="1" applyBorder="1" applyAlignment="1" applyProtection="1">
      <alignment vertical="center" wrapText="1"/>
    </xf>
    <xf numFmtId="1" fontId="4" fillId="0" borderId="8" xfId="0" applyNumberFormat="1" applyFont="1" applyFill="1" applyBorder="1" applyAlignment="1" applyProtection="1">
      <alignment vertical="center" wrapText="1"/>
      <protection locked="0"/>
    </xf>
    <xf numFmtId="2" fontId="2" fillId="0" borderId="2" xfId="0" applyNumberFormat="1" applyFont="1" applyFill="1" applyBorder="1" applyAlignment="1" applyProtection="1">
      <alignment horizontal="left" vertical="center" wrapText="1"/>
      <protection locked="0"/>
    </xf>
    <xf numFmtId="2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</xf>
    <xf numFmtId="0" fontId="7" fillId="0" borderId="0" xfId="0" applyFont="1" applyProtection="1"/>
    <xf numFmtId="0" fontId="8" fillId="0" borderId="0" xfId="0" applyFont="1" applyProtection="1">
      <protection locked="0"/>
    </xf>
    <xf numFmtId="0" fontId="7" fillId="0" borderId="0" xfId="0" applyFont="1" applyAlignment="1" applyProtection="1">
      <alignment horizontal="left"/>
    </xf>
    <xf numFmtId="0" fontId="6" fillId="0" borderId="8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wrapText="1"/>
    </xf>
    <xf numFmtId="0" fontId="5" fillId="5" borderId="8" xfId="0" applyFont="1" applyFill="1" applyBorder="1" applyAlignment="1" applyProtection="1">
      <alignment horizontal="center" vertical="center"/>
    </xf>
    <xf numFmtId="1" fontId="4" fillId="0" borderId="8" xfId="0" applyNumberFormat="1" applyFont="1" applyFill="1" applyBorder="1" applyAlignment="1" applyProtection="1">
      <alignment vertical="center" wrapText="1"/>
    </xf>
    <xf numFmtId="1" fontId="4" fillId="0" borderId="9" xfId="0" applyNumberFormat="1" applyFont="1" applyBorder="1" applyAlignment="1" applyProtection="1">
      <alignment horizontal="left" vertical="center" wrapText="1"/>
      <protection locked="0"/>
    </xf>
    <xf numFmtId="10" fontId="4" fillId="2" borderId="9" xfId="0" applyNumberFormat="1" applyFont="1" applyFill="1" applyBorder="1" applyAlignment="1" applyProtection="1">
      <alignment horizontal="left" vertical="center" wrapText="1"/>
    </xf>
    <xf numFmtId="10" fontId="4" fillId="2" borderId="9" xfId="0" applyNumberFormat="1" applyFont="1" applyFill="1" applyBorder="1" applyAlignment="1" applyProtection="1">
      <alignment vertical="center" wrapText="1"/>
    </xf>
    <xf numFmtId="1" fontId="4" fillId="0" borderId="8" xfId="0" applyNumberFormat="1" applyFont="1" applyFill="1" applyBorder="1" applyAlignment="1" applyProtection="1">
      <alignment horizontal="left" vertical="center" wrapText="1"/>
      <protection locked="0"/>
    </xf>
    <xf numFmtId="1" fontId="4" fillId="6" borderId="9" xfId="0" applyNumberFormat="1" applyFont="1" applyFill="1" applyBorder="1" applyAlignment="1" applyProtection="1">
      <alignment horizontal="left" vertical="center" wrapText="1"/>
      <protection locked="0"/>
    </xf>
    <xf numFmtId="166" fontId="4" fillId="6" borderId="8" xfId="0" applyNumberFormat="1" applyFont="1" applyFill="1" applyBorder="1" applyAlignment="1" applyProtection="1">
      <alignment horizontal="left" vertical="center" wrapText="1"/>
      <protection locked="0"/>
    </xf>
    <xf numFmtId="166" fontId="4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4" fillId="2" borderId="8" xfId="0" applyNumberFormat="1" applyFont="1" applyFill="1" applyBorder="1" applyAlignment="1" applyProtection="1">
      <alignment vertical="center" wrapText="1"/>
    </xf>
    <xf numFmtId="164" fontId="4" fillId="4" borderId="8" xfId="0" applyNumberFormat="1" applyFont="1" applyFill="1" applyBorder="1" applyAlignment="1" applyProtection="1">
      <alignment vertical="center" wrapText="1"/>
    </xf>
    <xf numFmtId="164" fontId="4" fillId="4" borderId="9" xfId="0" applyNumberFormat="1" applyFont="1" applyFill="1" applyBorder="1" applyAlignment="1" applyProtection="1">
      <alignment vertical="center" wrapText="1"/>
    </xf>
    <xf numFmtId="165" fontId="4" fillId="0" borderId="8" xfId="0" applyNumberFormat="1" applyFont="1" applyFill="1" applyBorder="1" applyAlignment="1" applyProtection="1">
      <alignment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justify" vertical="center" wrapText="1"/>
    </xf>
    <xf numFmtId="1" fontId="4" fillId="0" borderId="0" xfId="0" applyNumberFormat="1" applyFont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left" vertical="center" wrapText="1"/>
    </xf>
    <xf numFmtId="1" fontId="4" fillId="6" borderId="8" xfId="0" applyNumberFormat="1" applyFont="1" applyFill="1" applyBorder="1" applyAlignment="1" applyProtection="1">
      <alignment horizontal="left" vertical="center" wrapText="1"/>
      <protection locked="0"/>
    </xf>
    <xf numFmtId="166" fontId="4" fillId="0" borderId="8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justify" vertical="center" wrapText="1"/>
    </xf>
    <xf numFmtId="1" fontId="4" fillId="7" borderId="8" xfId="0" applyNumberFormat="1" applyFont="1" applyFill="1" applyBorder="1" applyAlignment="1" applyProtection="1">
      <alignment vertical="center" wrapText="1"/>
      <protection locked="0"/>
    </xf>
    <xf numFmtId="165" fontId="4" fillId="7" borderId="8" xfId="0" applyNumberFormat="1" applyFont="1" applyFill="1" applyBorder="1" applyAlignment="1" applyProtection="1">
      <alignment vertical="center" wrapText="1"/>
    </xf>
    <xf numFmtId="10" fontId="4" fillId="7" borderId="8" xfId="0" applyNumberFormat="1" applyFont="1" applyFill="1" applyBorder="1" applyAlignment="1" applyProtection="1">
      <alignment vertical="center" wrapText="1"/>
    </xf>
    <xf numFmtId="1" fontId="4" fillId="6" borderId="8" xfId="0" applyNumberFormat="1" applyFont="1" applyFill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horizontal="justify" vertical="center" wrapText="1"/>
    </xf>
    <xf numFmtId="1" fontId="4" fillId="6" borderId="9" xfId="0" applyNumberFormat="1" applyFont="1" applyFill="1" applyBorder="1" applyAlignment="1" applyProtection="1">
      <alignment vertical="center" wrapText="1"/>
      <protection locked="0"/>
    </xf>
    <xf numFmtId="10" fontId="4" fillId="6" borderId="8" xfId="0" applyNumberFormat="1" applyFont="1" applyFill="1" applyBorder="1" applyAlignment="1" applyProtection="1">
      <alignment horizontal="left" vertical="center" wrapText="1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164" fontId="4" fillId="4" borderId="8" xfId="0" applyNumberFormat="1" applyFont="1" applyFill="1" applyBorder="1" applyAlignment="1" applyProtection="1">
      <alignment horizontal="left" vertical="center" wrapText="1"/>
    </xf>
    <xf numFmtId="164" fontId="4" fillId="4" borderId="9" xfId="0" applyNumberFormat="1" applyFont="1" applyFill="1" applyBorder="1" applyAlignment="1" applyProtection="1">
      <alignment horizontal="left" vertical="center" wrapText="1"/>
    </xf>
    <xf numFmtId="164" fontId="4" fillId="8" borderId="8" xfId="0" applyNumberFormat="1" applyFont="1" applyFill="1" applyBorder="1" applyAlignment="1" applyProtection="1">
      <alignment vertical="center" wrapText="1"/>
    </xf>
    <xf numFmtId="165" fontId="4" fillId="8" borderId="8" xfId="0" applyNumberFormat="1" applyFont="1" applyFill="1" applyBorder="1" applyAlignment="1" applyProtection="1">
      <alignment vertical="center" wrapText="1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horizontal="left" wrapText="1" indent="1"/>
    </xf>
    <xf numFmtId="0" fontId="1" fillId="3" borderId="8" xfId="0" applyFont="1" applyFill="1" applyBorder="1" applyAlignment="1" applyProtection="1">
      <alignment horizontal="center" vertical="center" wrapText="1"/>
    </xf>
    <xf numFmtId="0" fontId="4" fillId="0" borderId="0" xfId="0" applyFont="1"/>
    <xf numFmtId="164" fontId="4" fillId="10" borderId="9" xfId="0" applyNumberFormat="1" applyFont="1" applyFill="1" applyBorder="1" applyAlignment="1" applyProtection="1">
      <alignment vertical="center" wrapText="1"/>
    </xf>
    <xf numFmtId="1" fontId="4" fillId="10" borderId="8" xfId="0" applyNumberFormat="1" applyFont="1" applyFill="1" applyBorder="1" applyAlignment="1" applyProtection="1">
      <alignment vertical="center" wrapText="1"/>
      <protection locked="0"/>
    </xf>
    <xf numFmtId="1" fontId="4" fillId="0" borderId="8" xfId="0" applyNumberFormat="1" applyFont="1" applyBorder="1" applyAlignment="1" applyProtection="1">
      <alignment horizontal="center" vertical="center" wrapText="1"/>
      <protection locked="0"/>
    </xf>
    <xf numFmtId="1" fontId="4" fillId="10" borderId="8" xfId="0" applyNumberFormat="1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top"/>
    </xf>
    <xf numFmtId="0" fontId="4" fillId="0" borderId="0" xfId="0" applyFont="1" applyAlignment="1">
      <alignment vertical="top"/>
    </xf>
    <xf numFmtId="1" fontId="4" fillId="7" borderId="8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justify" vertical="center" wrapText="1"/>
    </xf>
    <xf numFmtId="1" fontId="4" fillId="0" borderId="18" xfId="0" applyNumberFormat="1" applyFont="1" applyBorder="1" applyAlignment="1" applyProtection="1">
      <alignment vertical="center" wrapText="1"/>
      <protection locked="0"/>
    </xf>
    <xf numFmtId="1" fontId="4" fillId="8" borderId="18" xfId="0" applyNumberFormat="1" applyFont="1" applyFill="1" applyBorder="1" applyAlignment="1" applyProtection="1">
      <alignment vertical="center" wrapText="1"/>
    </xf>
    <xf numFmtId="1" fontId="4" fillId="0" borderId="18" xfId="0" applyNumberFormat="1" applyFont="1" applyFill="1" applyBorder="1" applyAlignment="1" applyProtection="1">
      <alignment vertical="center" wrapText="1"/>
      <protection locked="0"/>
    </xf>
    <xf numFmtId="0" fontId="4" fillId="0" borderId="8" xfId="0" applyFont="1" applyBorder="1" applyAlignment="1">
      <alignment vertical="center" wrapText="1"/>
    </xf>
    <xf numFmtId="1" fontId="4" fillId="7" borderId="8" xfId="0" applyNumberFormat="1" applyFont="1" applyFill="1" applyBorder="1" applyAlignment="1" applyProtection="1">
      <alignment vertical="center" wrapText="1"/>
    </xf>
    <xf numFmtId="0" fontId="4" fillId="0" borderId="19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164" fontId="4" fillId="7" borderId="8" xfId="0" applyNumberFormat="1" applyFont="1" applyFill="1" applyBorder="1" applyAlignment="1" applyProtection="1">
      <alignment vertical="center" wrapText="1"/>
    </xf>
    <xf numFmtId="1" fontId="4" fillId="7" borderId="9" xfId="0" applyNumberFormat="1" applyFont="1" applyFill="1" applyBorder="1" applyAlignment="1" applyProtection="1">
      <alignment vertical="center" wrapText="1"/>
      <protection locked="0"/>
    </xf>
    <xf numFmtId="10" fontId="2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" fillId="9" borderId="10" xfId="0" applyFont="1" applyFill="1" applyBorder="1" applyAlignment="1" applyProtection="1">
      <alignment horizontal="left" wrapText="1"/>
    </xf>
    <xf numFmtId="0" fontId="1" fillId="9" borderId="11" xfId="0" applyFont="1" applyFill="1" applyBorder="1" applyAlignment="1" applyProtection="1">
      <alignment horizontal="left" wrapText="1"/>
    </xf>
    <xf numFmtId="0" fontId="1" fillId="9" borderId="12" xfId="0" applyFont="1" applyFill="1" applyBorder="1" applyAlignment="1" applyProtection="1">
      <alignment horizontal="left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/>
    <xf numFmtId="0" fontId="2" fillId="0" borderId="9" xfId="0" applyFont="1" applyFill="1" applyBorder="1" applyAlignment="1" applyProtection="1">
      <alignment vertical="center" wrapText="1"/>
      <protection locked="0"/>
    </xf>
    <xf numFmtId="0" fontId="0" fillId="0" borderId="3" xfId="0" applyBorder="1" applyAlignment="1"/>
    <xf numFmtId="0" fontId="1" fillId="9" borderId="10" xfId="0" applyFont="1" applyFill="1" applyBorder="1" applyAlignment="1"/>
    <xf numFmtId="0" fontId="1" fillId="9" borderId="11" xfId="0" applyFont="1" applyFill="1" applyBorder="1" applyAlignment="1"/>
    <xf numFmtId="0" fontId="1" fillId="9" borderId="12" xfId="0" applyFont="1" applyFill="1" applyBorder="1" applyAlignment="1"/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9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3" borderId="1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4"/>
  <sheetViews>
    <sheetView topLeftCell="B1" zoomScaleNormal="100" zoomScaleSheetLayoutView="100" workbookViewId="0">
      <selection activeCell="C1" sqref="C1"/>
    </sheetView>
  </sheetViews>
  <sheetFormatPr defaultColWidth="5.140625" defaultRowHeight="12.75" x14ac:dyDescent="0.2"/>
  <cols>
    <col min="1" max="1" width="0" hidden="1" customWidth="1"/>
    <col min="2" max="2" width="25.28515625" customWidth="1"/>
    <col min="3" max="3" width="14" customWidth="1"/>
    <col min="4" max="4" width="136.5703125" customWidth="1"/>
    <col min="5" max="5" width="25.7109375" customWidth="1"/>
    <col min="6" max="6" width="20.7109375" customWidth="1"/>
  </cols>
  <sheetData>
    <row r="1" spans="1:6" ht="23.25" x14ac:dyDescent="0.35">
      <c r="B1" s="20" t="s">
        <v>4</v>
      </c>
      <c r="C1" s="21" t="s">
        <v>289</v>
      </c>
      <c r="D1" s="3"/>
      <c r="E1" s="3"/>
      <c r="F1" s="3"/>
    </row>
    <row r="2" spans="1:6" ht="20.25" x14ac:dyDescent="0.3">
      <c r="B2" s="22" t="s">
        <v>11</v>
      </c>
      <c r="C2" s="24"/>
      <c r="D2" s="24"/>
      <c r="E2" s="24"/>
      <c r="F2" s="4"/>
    </row>
    <row r="3" spans="1:6" x14ac:dyDescent="0.2">
      <c r="B3" s="3"/>
      <c r="C3" s="3"/>
      <c r="D3" s="3"/>
      <c r="E3" s="3"/>
    </row>
    <row r="4" spans="1:6" ht="138" customHeight="1" x14ac:dyDescent="0.2">
      <c r="A4" s="4"/>
      <c r="B4" s="24"/>
      <c r="C4" s="24"/>
      <c r="D4" s="24"/>
      <c r="E4" s="24"/>
      <c r="F4" s="4"/>
    </row>
    <row r="5" spans="1:6" ht="138" customHeight="1" x14ac:dyDescent="0.2">
      <c r="A5" s="19"/>
      <c r="B5" s="24"/>
      <c r="C5" s="24"/>
      <c r="D5" s="24"/>
      <c r="E5" s="24"/>
      <c r="F5" s="19"/>
    </row>
    <row r="6" spans="1:6" ht="12.75" hidden="1" customHeight="1" x14ac:dyDescent="0.2">
      <c r="B6" s="3"/>
      <c r="C6" s="3"/>
      <c r="D6" s="3"/>
      <c r="E6" s="3"/>
    </row>
    <row r="7" spans="1:6" ht="20.25" customHeight="1" x14ac:dyDescent="0.2">
      <c r="B7" s="3"/>
      <c r="C7" s="3"/>
      <c r="D7" s="3"/>
      <c r="E7" s="3"/>
    </row>
    <row r="8" spans="1:6" ht="27.75" customHeight="1" x14ac:dyDescent="0.2">
      <c r="B8" s="3"/>
      <c r="C8" s="3"/>
      <c r="D8" s="25" t="s">
        <v>19</v>
      </c>
      <c r="E8" s="3"/>
    </row>
    <row r="9" spans="1:6" ht="81" x14ac:dyDescent="0.2">
      <c r="B9" s="3"/>
      <c r="C9" s="3"/>
      <c r="D9" s="23" t="s">
        <v>18</v>
      </c>
      <c r="E9" s="3"/>
    </row>
    <row r="10" spans="1:6" ht="28.5" customHeight="1" x14ac:dyDescent="0.2">
      <c r="B10" s="3"/>
      <c r="C10" s="3"/>
      <c r="D10" s="3"/>
      <c r="E10" s="3"/>
    </row>
    <row r="11" spans="1:6" ht="28.5" customHeight="1" x14ac:dyDescent="0.2">
      <c r="B11" s="3"/>
      <c r="C11" s="3"/>
      <c r="D11" s="3"/>
      <c r="E11" s="3"/>
    </row>
    <row r="12" spans="1:6" ht="28.5" customHeight="1" x14ac:dyDescent="0.2">
      <c r="B12" s="3"/>
      <c r="C12" s="3"/>
      <c r="D12" s="3"/>
      <c r="E12" s="3"/>
    </row>
    <row r="13" spans="1:6" x14ac:dyDescent="0.2">
      <c r="B13" s="3"/>
      <c r="C13" s="3"/>
      <c r="D13" s="3"/>
      <c r="E13" s="3"/>
    </row>
    <row r="14" spans="1:6" ht="28.5" customHeight="1" x14ac:dyDescent="0.2">
      <c r="B14" s="3"/>
      <c r="C14" s="3"/>
      <c r="D14" s="3"/>
      <c r="E14" s="3"/>
    </row>
  </sheetData>
  <sheetProtection password="EBF7" sheet="1" objects="1" scenarios="1" selectLockedCells="1"/>
  <printOptions horizontalCentered="1"/>
  <pageMargins left="0.70866141732283472" right="0.70866141732283472" top="0.74803149606299213" bottom="0.31496062992125984" header="0.31496062992125984" footer="0.31496062992125984"/>
  <pageSetup paperSize="9" scale="59" orientation="landscape" r:id="rId1"/>
  <headerFooter alignWithMargins="0">
    <oddHeader>&amp;C&amp;"Arial,Bold"&amp;12Reporting Period: 2011-2012&amp;R&amp;12Economic Regulation Authority (WA)</oddHeader>
    <oddFooter>&amp;LElectricity Compliance Reporting Manual - Datasheets - &amp;A&amp;R Page &amp;P  of 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zoomScaleNormal="100" workbookViewId="0">
      <selection activeCell="B25" sqref="B25"/>
    </sheetView>
  </sheetViews>
  <sheetFormatPr defaultRowHeight="12.75" x14ac:dyDescent="0.2"/>
  <cols>
    <col min="2" max="2" width="60.42578125" customWidth="1"/>
    <col min="3" max="4" width="13" customWidth="1"/>
    <col min="5" max="5" width="20.7109375" customWidth="1"/>
  </cols>
  <sheetData>
    <row r="1" spans="1:17" ht="13.5" thickBot="1" x14ac:dyDescent="0.25"/>
    <row r="2" spans="1:17" ht="13.5" thickBot="1" x14ac:dyDescent="0.25">
      <c r="A2" s="106" t="s">
        <v>179</v>
      </c>
      <c r="B2" s="107"/>
      <c r="C2" s="107"/>
      <c r="D2" s="107"/>
      <c r="E2" s="108"/>
    </row>
    <row r="3" spans="1:17" x14ac:dyDescent="0.2">
      <c r="A3" s="95" t="s">
        <v>16</v>
      </c>
      <c r="B3" s="97" t="s">
        <v>0</v>
      </c>
      <c r="C3" s="109" t="s">
        <v>3</v>
      </c>
      <c r="D3" s="110"/>
      <c r="E3" s="111" t="s">
        <v>17</v>
      </c>
    </row>
    <row r="4" spans="1:17" x14ac:dyDescent="0.2">
      <c r="A4" s="96"/>
      <c r="B4" s="98"/>
      <c r="C4" s="66" t="s">
        <v>262</v>
      </c>
      <c r="D4" s="66" t="s">
        <v>26</v>
      </c>
      <c r="E4" s="112"/>
    </row>
    <row r="5" spans="1:17" ht="25.5" x14ac:dyDescent="0.2">
      <c r="A5" s="44" t="s">
        <v>178</v>
      </c>
      <c r="B5" s="58" t="s">
        <v>263</v>
      </c>
      <c r="C5" s="69">
        <v>1150</v>
      </c>
      <c r="D5" s="89"/>
      <c r="E5" s="6"/>
      <c r="F5" s="73"/>
    </row>
    <row r="6" spans="1:17" ht="26.25" thickBot="1" x14ac:dyDescent="0.25">
      <c r="A6" s="45" t="s">
        <v>180</v>
      </c>
      <c r="B6" s="59" t="s">
        <v>264</v>
      </c>
      <c r="C6" s="90"/>
      <c r="D6" s="68" t="s">
        <v>278</v>
      </c>
      <c r="E6" s="7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</row>
  </sheetData>
  <mergeCells count="6">
    <mergeCell ref="F6:Q6"/>
    <mergeCell ref="A2:E2"/>
    <mergeCell ref="A3:A4"/>
    <mergeCell ref="B3:B4"/>
    <mergeCell ref="C3:D3"/>
    <mergeCell ref="E3:E4"/>
  </mergeCells>
  <pageMargins left="0.7" right="0.7" top="0.75" bottom="0.75" header="0.3" footer="0.3"/>
  <pageSetup paperSize="9" scale="76" orientation="portrait" r:id="rId1"/>
  <headerFooter>
    <oddHeader>&amp;C&amp;"Arial,Bold"&amp;12 2017 Electricity Performance Reporting Datasheets - Retail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tabSelected="1" zoomScaleNormal="100" zoomScaleSheetLayoutView="100" workbookViewId="0">
      <selection activeCell="B22" sqref="B22"/>
    </sheetView>
  </sheetViews>
  <sheetFormatPr defaultRowHeight="12.75" x14ac:dyDescent="0.2"/>
  <cols>
    <col min="2" max="2" width="60.42578125" customWidth="1"/>
    <col min="3" max="4" width="13" customWidth="1"/>
    <col min="5" max="5" width="20.7109375" customWidth="1"/>
  </cols>
  <sheetData>
    <row r="1" spans="1:6" ht="22.5" customHeight="1" x14ac:dyDescent="0.2"/>
    <row r="2" spans="1:6" ht="22.5" customHeight="1" x14ac:dyDescent="0.2">
      <c r="B2" s="64" t="s">
        <v>279</v>
      </c>
    </row>
    <row r="3" spans="1:6" ht="22.5" customHeight="1" x14ac:dyDescent="0.2">
      <c r="B3" s="64" t="s">
        <v>183</v>
      </c>
    </row>
    <row r="4" spans="1:6" ht="13.5" thickBot="1" x14ac:dyDescent="0.25">
      <c r="A4" s="2"/>
      <c r="C4" s="3"/>
      <c r="D4" s="3"/>
      <c r="E4" s="3"/>
    </row>
    <row r="5" spans="1:6" ht="13.5" customHeight="1" thickBot="1" x14ac:dyDescent="0.25">
      <c r="A5" s="92" t="s">
        <v>8</v>
      </c>
      <c r="B5" s="93"/>
      <c r="C5" s="93"/>
      <c r="D5" s="93"/>
      <c r="E5" s="94"/>
    </row>
    <row r="6" spans="1:6" ht="29.25" customHeight="1" x14ac:dyDescent="0.2">
      <c r="A6" s="95" t="s">
        <v>15</v>
      </c>
      <c r="B6" s="97" t="s">
        <v>0</v>
      </c>
      <c r="C6" s="38" t="s">
        <v>3</v>
      </c>
      <c r="D6" s="97" t="s">
        <v>14</v>
      </c>
      <c r="E6" s="99"/>
      <c r="F6" s="1"/>
    </row>
    <row r="7" spans="1:6" ht="18.75" customHeight="1" x14ac:dyDescent="0.2">
      <c r="A7" s="96"/>
      <c r="B7" s="98"/>
      <c r="C7" s="43" t="s">
        <v>1</v>
      </c>
      <c r="D7" s="100"/>
      <c r="E7" s="101"/>
      <c r="F7" s="1"/>
    </row>
    <row r="8" spans="1:6" ht="27.75" customHeight="1" x14ac:dyDescent="0.2">
      <c r="A8" s="50" t="s">
        <v>46</v>
      </c>
      <c r="B8" s="86" t="s">
        <v>187</v>
      </c>
      <c r="C8" s="13">
        <v>39373</v>
      </c>
      <c r="D8" s="102"/>
      <c r="E8" s="103"/>
    </row>
    <row r="9" spans="1:6" ht="28.5" customHeight="1" x14ac:dyDescent="0.2">
      <c r="A9" s="80" t="s">
        <v>47</v>
      </c>
      <c r="B9" s="84" t="s">
        <v>188</v>
      </c>
      <c r="C9" s="81"/>
      <c r="D9" s="102"/>
      <c r="E9" s="103"/>
    </row>
    <row r="10" spans="1:6" ht="28.5" customHeight="1" x14ac:dyDescent="0.2">
      <c r="A10" s="80" t="s">
        <v>48</v>
      </c>
      <c r="B10" s="84" t="s">
        <v>189</v>
      </c>
      <c r="C10" s="82">
        <v>39373</v>
      </c>
      <c r="D10" s="102"/>
      <c r="E10" s="103"/>
    </row>
    <row r="11" spans="1:6" ht="28.5" customHeight="1" x14ac:dyDescent="0.2">
      <c r="A11" s="80" t="s">
        <v>49</v>
      </c>
      <c r="B11" s="84" t="s">
        <v>190</v>
      </c>
      <c r="C11" s="83">
        <v>8549</v>
      </c>
      <c r="D11" s="102"/>
      <c r="E11" s="103"/>
    </row>
    <row r="12" spans="1:6" ht="28.5" customHeight="1" x14ac:dyDescent="0.2">
      <c r="A12" s="80" t="s">
        <v>50</v>
      </c>
      <c r="B12" s="84" t="s">
        <v>191</v>
      </c>
      <c r="C12" s="83"/>
      <c r="D12" s="102"/>
      <c r="E12" s="103"/>
    </row>
    <row r="13" spans="1:6" ht="28.5" customHeight="1" x14ac:dyDescent="0.2">
      <c r="A13" s="80" t="s">
        <v>51</v>
      </c>
      <c r="B13" s="84" t="s">
        <v>192</v>
      </c>
      <c r="C13" s="82">
        <v>8549</v>
      </c>
      <c r="D13" s="102"/>
      <c r="E13" s="103"/>
    </row>
    <row r="14" spans="1:6" ht="28.5" customHeight="1" x14ac:dyDescent="0.2">
      <c r="A14" s="80" t="s">
        <v>52</v>
      </c>
      <c r="B14" s="87" t="s">
        <v>9</v>
      </c>
      <c r="C14" s="81">
        <v>1190</v>
      </c>
      <c r="D14" s="102"/>
      <c r="E14" s="103"/>
    </row>
    <row r="15" spans="1:6" ht="48" customHeight="1" x14ac:dyDescent="0.2">
      <c r="A15" s="50" t="s">
        <v>53</v>
      </c>
      <c r="B15" s="87" t="s">
        <v>29</v>
      </c>
      <c r="C15" s="13">
        <v>0</v>
      </c>
      <c r="D15" s="102"/>
      <c r="E15" s="103"/>
    </row>
    <row r="16" spans="1:6" ht="54.75" customHeight="1" x14ac:dyDescent="0.2">
      <c r="A16" s="50" t="s">
        <v>54</v>
      </c>
      <c r="B16" s="87" t="s">
        <v>193</v>
      </c>
      <c r="C16" s="85"/>
      <c r="D16" s="102"/>
      <c r="E16" s="103"/>
    </row>
    <row r="17" spans="1:5" ht="28.5" customHeight="1" thickBot="1" x14ac:dyDescent="0.25">
      <c r="A17" s="55" t="s">
        <v>55</v>
      </c>
      <c r="B17" s="88" t="s">
        <v>20</v>
      </c>
      <c r="C17" s="5">
        <v>0</v>
      </c>
      <c r="D17" s="104"/>
      <c r="E17" s="105"/>
    </row>
    <row r="18" spans="1:5" x14ac:dyDescent="0.2">
      <c r="A18" s="39"/>
      <c r="B18" s="39"/>
      <c r="C18" s="40"/>
      <c r="D18" s="42"/>
      <c r="E18" s="41"/>
    </row>
    <row r="21" spans="1:5" ht="12.75" customHeight="1" x14ac:dyDescent="0.2"/>
    <row r="36" ht="12.75" customHeight="1" x14ac:dyDescent="0.2"/>
    <row r="57" ht="12.75" customHeight="1" x14ac:dyDescent="0.2"/>
    <row r="76" ht="12.75" customHeight="1" x14ac:dyDescent="0.2"/>
    <row r="82" ht="41.25" customHeight="1" x14ac:dyDescent="0.2"/>
    <row r="84" ht="42" customHeight="1" x14ac:dyDescent="0.2"/>
    <row r="89" ht="12.75" customHeight="1" x14ac:dyDescent="0.2"/>
    <row r="102" ht="12.75" customHeight="1" x14ac:dyDescent="0.2"/>
    <row r="119" ht="12.75" customHeight="1" x14ac:dyDescent="0.2"/>
    <row r="141" ht="12.75" customHeight="1" x14ac:dyDescent="0.2"/>
    <row r="152" ht="12.75" customHeight="1" x14ac:dyDescent="0.2"/>
    <row r="154" ht="23.25" customHeight="1" x14ac:dyDescent="0.2"/>
    <row r="158" ht="24" customHeight="1" x14ac:dyDescent="0.2"/>
    <row r="159" ht="25.5" customHeight="1" x14ac:dyDescent="0.2"/>
  </sheetData>
  <sheetProtection selectLockedCells="1"/>
  <mergeCells count="14">
    <mergeCell ref="D14:E14"/>
    <mergeCell ref="D15:E15"/>
    <mergeCell ref="D16:E16"/>
    <mergeCell ref="D17:E17"/>
    <mergeCell ref="D9:E9"/>
    <mergeCell ref="D10:E10"/>
    <mergeCell ref="D11:E11"/>
    <mergeCell ref="D12:E12"/>
    <mergeCell ref="D13:E13"/>
    <mergeCell ref="A5:E5"/>
    <mergeCell ref="A6:A7"/>
    <mergeCell ref="B6:B7"/>
    <mergeCell ref="D6:E7"/>
    <mergeCell ref="D8:E8"/>
  </mergeCells>
  <phoneticPr fontId="3" type="noConversion"/>
  <printOptions horizontalCentered="1"/>
  <pageMargins left="0.74803149606299213" right="0.74803149606299213" top="0.78740157480314965" bottom="0.59055118110236227" header="0.31496062992125984" footer="0.31496062992125984"/>
  <pageSetup paperSize="9" orientation="landscape" r:id="rId1"/>
  <headerFooter alignWithMargins="0">
    <oddHeader>&amp;C&amp;"Arial,Bold"&amp;12 2017 Electricity Performance Reporting Datasheets - Retail</oddHeader>
    <oddFooter>&amp;R Page &amp;P 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selection activeCell="E11" sqref="E11"/>
    </sheetView>
  </sheetViews>
  <sheetFormatPr defaultRowHeight="12.75" x14ac:dyDescent="0.2"/>
  <cols>
    <col min="2" max="2" width="60.42578125" customWidth="1"/>
    <col min="3" max="4" width="13" customWidth="1"/>
    <col min="5" max="5" width="47.7109375" customWidth="1"/>
  </cols>
  <sheetData>
    <row r="1" spans="1:9" ht="13.5" thickBot="1" x14ac:dyDescent="0.25">
      <c r="A1" s="39"/>
      <c r="B1" s="39"/>
      <c r="C1" s="40"/>
      <c r="D1" s="42"/>
      <c r="E1" s="41"/>
    </row>
    <row r="2" spans="1:9" ht="13.5" thickBot="1" x14ac:dyDescent="0.25">
      <c r="A2" s="106" t="s">
        <v>10</v>
      </c>
      <c r="B2" s="107"/>
      <c r="C2" s="107"/>
      <c r="D2" s="107"/>
      <c r="E2" s="108"/>
    </row>
    <row r="3" spans="1:9" x14ac:dyDescent="0.2">
      <c r="A3" s="95" t="s">
        <v>16</v>
      </c>
      <c r="B3" s="97" t="s">
        <v>0</v>
      </c>
      <c r="C3" s="109" t="s">
        <v>3</v>
      </c>
      <c r="D3" s="110"/>
      <c r="E3" s="111" t="s">
        <v>14</v>
      </c>
    </row>
    <row r="4" spans="1:9" x14ac:dyDescent="0.2">
      <c r="A4" s="96"/>
      <c r="B4" s="98"/>
      <c r="C4" s="66" t="s">
        <v>1</v>
      </c>
      <c r="D4" s="66" t="s">
        <v>2</v>
      </c>
      <c r="E4" s="112"/>
    </row>
    <row r="5" spans="1:9" ht="58.5" customHeight="1" x14ac:dyDescent="0.2">
      <c r="A5" s="46" t="s">
        <v>45</v>
      </c>
      <c r="B5" s="58" t="s">
        <v>194</v>
      </c>
      <c r="C5" s="10">
        <v>6</v>
      </c>
      <c r="D5" s="11"/>
      <c r="E5" s="91" t="s">
        <v>266</v>
      </c>
      <c r="G5" s="67"/>
    </row>
    <row r="6" spans="1:9" ht="38.25" x14ac:dyDescent="0.2">
      <c r="A6" s="46" t="s">
        <v>56</v>
      </c>
      <c r="B6" s="58" t="s">
        <v>195</v>
      </c>
      <c r="C6" s="8"/>
      <c r="D6" s="9">
        <f>IF(OR(C5=" ", C5=0, Customers!C10=0, Customers!C10=" ")," ", C5/Customers!C10)</f>
        <v>1.5238869275899729E-4</v>
      </c>
      <c r="E6" s="6"/>
      <c r="F6" s="67"/>
    </row>
    <row r="7" spans="1:9" ht="48" x14ac:dyDescent="0.2">
      <c r="A7" s="46" t="s">
        <v>57</v>
      </c>
      <c r="B7" s="58" t="s">
        <v>196</v>
      </c>
      <c r="C7" s="10">
        <v>49</v>
      </c>
      <c r="D7" s="11"/>
      <c r="E7" s="6" t="s">
        <v>286</v>
      </c>
    </row>
    <row r="8" spans="1:9" ht="38.25" x14ac:dyDescent="0.2">
      <c r="A8" s="46" t="s">
        <v>58</v>
      </c>
      <c r="B8" s="58" t="s">
        <v>197</v>
      </c>
      <c r="C8" s="8"/>
      <c r="D8" s="9">
        <f>IF(OR(C7=" ", C7=0, Customers!C10=0, Customers!C10=" ")," ", C7/Customers!C10)</f>
        <v>1.2445076575318111E-3</v>
      </c>
      <c r="E8" s="6"/>
      <c r="F8" s="67"/>
    </row>
    <row r="9" spans="1:9" ht="38.25" x14ac:dyDescent="0.2">
      <c r="A9" s="46" t="s">
        <v>59</v>
      </c>
      <c r="B9" s="58" t="s">
        <v>198</v>
      </c>
      <c r="C9" s="30">
        <v>8</v>
      </c>
      <c r="D9" s="11"/>
      <c r="E9" s="6" t="s">
        <v>290</v>
      </c>
      <c r="F9" s="73"/>
      <c r="G9" s="6"/>
    </row>
    <row r="10" spans="1:9" ht="38.25" x14ac:dyDescent="0.2">
      <c r="A10" s="46" t="s">
        <v>60</v>
      </c>
      <c r="B10" s="58" t="s">
        <v>199</v>
      </c>
      <c r="C10" s="8"/>
      <c r="D10" s="9">
        <f>IF(OR(C9=" ", C9=0, Customers!C10=0, Customers!C10=" ")," ", C9/Customers!C10)</f>
        <v>2.0318492367866304E-4</v>
      </c>
      <c r="E10" s="6"/>
      <c r="F10" s="73"/>
    </row>
    <row r="11" spans="1:9" ht="25.5" x14ac:dyDescent="0.2">
      <c r="A11" s="46" t="s">
        <v>61</v>
      </c>
      <c r="B11" s="58" t="s">
        <v>200</v>
      </c>
      <c r="C11" s="10">
        <v>2668</v>
      </c>
      <c r="D11" s="11"/>
      <c r="E11" s="6"/>
      <c r="I11" s="6"/>
    </row>
    <row r="12" spans="1:9" ht="25.5" x14ac:dyDescent="0.2">
      <c r="A12" s="46" t="s">
        <v>62</v>
      </c>
      <c r="B12" s="58" t="s">
        <v>202</v>
      </c>
      <c r="C12" s="8"/>
      <c r="D12" s="9">
        <f>IF(OR(C11=" ", C11=0, Customers!C10=0, Customers!C10=" ")," ", C11/Customers!C10)</f>
        <v>6.7762172046834129E-2</v>
      </c>
      <c r="E12" s="6"/>
      <c r="F12" s="67"/>
    </row>
    <row r="13" spans="1:9" ht="25.5" x14ac:dyDescent="0.2">
      <c r="A13" s="46" t="s">
        <v>63</v>
      </c>
      <c r="B13" s="58" t="s">
        <v>203</v>
      </c>
      <c r="C13" s="10">
        <v>6161</v>
      </c>
      <c r="D13" s="11"/>
      <c r="E13" s="6"/>
    </row>
    <row r="14" spans="1:9" ht="25.5" x14ac:dyDescent="0.2">
      <c r="A14" s="46" t="s">
        <v>64</v>
      </c>
      <c r="B14" s="58" t="s">
        <v>204</v>
      </c>
      <c r="C14" s="8"/>
      <c r="D14" s="9">
        <f>IF(OR(C13=" ", C13=0, Customers!C10=0, Customers!C10=" ")," ", C13/Customers!C10)</f>
        <v>0.15647778934803039</v>
      </c>
      <c r="E14" s="6"/>
      <c r="F14" s="67"/>
    </row>
    <row r="15" spans="1:9" ht="25.5" x14ac:dyDescent="0.2">
      <c r="A15" s="46" t="s">
        <v>65</v>
      </c>
      <c r="B15" s="58" t="s">
        <v>205</v>
      </c>
      <c r="C15" s="10">
        <v>0</v>
      </c>
      <c r="D15" s="11"/>
      <c r="E15" s="6"/>
    </row>
    <row r="16" spans="1:9" ht="25.5" x14ac:dyDescent="0.2">
      <c r="A16" s="46" t="s">
        <v>66</v>
      </c>
      <c r="B16" s="58" t="s">
        <v>206</v>
      </c>
      <c r="C16" s="8"/>
      <c r="D16" s="9" t="str">
        <f>IF(OR(C15=" ", C15=0, Customers!C10=0, Customers!C10=" ")," ", C15/Customers!C10)</f>
        <v xml:space="preserve"> </v>
      </c>
      <c r="E16" s="6"/>
      <c r="F16" s="67"/>
    </row>
    <row r="17" spans="1:6" ht="25.5" x14ac:dyDescent="0.2">
      <c r="A17" s="46" t="s">
        <v>67</v>
      </c>
      <c r="B17" s="58" t="s">
        <v>207</v>
      </c>
      <c r="C17" s="10">
        <v>28</v>
      </c>
      <c r="D17" s="11"/>
      <c r="E17" s="6" t="s">
        <v>280</v>
      </c>
    </row>
    <row r="18" spans="1:6" ht="25.5" x14ac:dyDescent="0.2">
      <c r="A18" s="46" t="s">
        <v>68</v>
      </c>
      <c r="B18" s="58" t="s">
        <v>208</v>
      </c>
      <c r="C18" s="8"/>
      <c r="D18" s="9">
        <f>IF(OR(C17=" ", C17=0, Customers!C13=0, Customers!C13=" ")," ", C17/Customers!C13)</f>
        <v>3.2752368698093343E-3</v>
      </c>
      <c r="E18" s="6"/>
      <c r="F18" s="67"/>
    </row>
    <row r="19" spans="1:6" ht="25.5" x14ac:dyDescent="0.2">
      <c r="A19" s="46" t="s">
        <v>69</v>
      </c>
      <c r="B19" s="58" t="s">
        <v>201</v>
      </c>
      <c r="C19" s="10">
        <v>198</v>
      </c>
      <c r="D19" s="11"/>
      <c r="E19" s="6"/>
    </row>
    <row r="20" spans="1:6" ht="25.5" x14ac:dyDescent="0.2">
      <c r="A20" s="46" t="s">
        <v>70</v>
      </c>
      <c r="B20" s="58" t="s">
        <v>209</v>
      </c>
      <c r="C20" s="8"/>
      <c r="D20" s="9">
        <f>IF(OR(C19=" ", C19=0, Customers!C13=0, Customers!C13=" ")," ", C19/Customers!C13)</f>
        <v>2.3160603579366008E-2</v>
      </c>
      <c r="E20" s="6"/>
      <c r="F20" s="67"/>
    </row>
    <row r="21" spans="1:6" ht="25.5" x14ac:dyDescent="0.2">
      <c r="A21" s="46" t="s">
        <v>71</v>
      </c>
      <c r="B21" s="58" t="s">
        <v>210</v>
      </c>
      <c r="C21" s="10">
        <v>893</v>
      </c>
      <c r="D21" s="11"/>
      <c r="E21" s="6"/>
    </row>
    <row r="22" spans="1:6" ht="25.5" x14ac:dyDescent="0.2">
      <c r="A22" s="46" t="s">
        <v>72</v>
      </c>
      <c r="B22" s="58" t="s">
        <v>211</v>
      </c>
      <c r="C22" s="8"/>
      <c r="D22" s="9">
        <f>IF(OR(C21=" ", C21=0, Customers!C13=0, Customers!C13=" ")," ", C21/Customers!C13)</f>
        <v>0.10445666159784771</v>
      </c>
      <c r="E22" s="6"/>
      <c r="F22" s="67"/>
    </row>
    <row r="23" spans="1:6" ht="25.5" x14ac:dyDescent="0.2">
      <c r="A23" s="46" t="s">
        <v>73</v>
      </c>
      <c r="B23" s="58" t="s">
        <v>212</v>
      </c>
      <c r="C23" s="10">
        <v>0</v>
      </c>
      <c r="D23" s="11"/>
      <c r="E23" s="6"/>
    </row>
    <row r="24" spans="1:6" ht="25.5" x14ac:dyDescent="0.2">
      <c r="A24" s="46" t="s">
        <v>74</v>
      </c>
      <c r="B24" s="58" t="s">
        <v>213</v>
      </c>
      <c r="C24" s="8"/>
      <c r="D24" s="9" t="str">
        <f>IF(OR(C23=" ", C23=0, Customers!C13=0, Customers!C13=" ")," ", C23/Customers!C13)</f>
        <v xml:space="preserve"> </v>
      </c>
      <c r="E24" s="6"/>
      <c r="F24" s="67"/>
    </row>
    <row r="25" spans="1:6" ht="25.5" x14ac:dyDescent="0.2">
      <c r="A25" s="46" t="s">
        <v>75</v>
      </c>
      <c r="B25" s="58" t="s">
        <v>214</v>
      </c>
      <c r="C25" s="10">
        <v>0</v>
      </c>
      <c r="D25" s="11"/>
      <c r="E25" s="6"/>
    </row>
    <row r="26" spans="1:6" ht="25.5" x14ac:dyDescent="0.2">
      <c r="A26" s="46" t="s">
        <v>76</v>
      </c>
      <c r="B26" s="58" t="s">
        <v>215</v>
      </c>
      <c r="C26" s="8"/>
      <c r="D26" s="9" t="str">
        <f>IF(OR(C25=" ", C25=0, Customers!C10=0, Customers!C10=" ")," ", C25/Customers!C10)</f>
        <v xml:space="preserve"> </v>
      </c>
      <c r="E26" s="6"/>
      <c r="F26" s="67"/>
    </row>
    <row r="27" spans="1:6" ht="25.5" x14ac:dyDescent="0.2">
      <c r="A27" s="46" t="s">
        <v>77</v>
      </c>
      <c r="B27" s="58" t="s">
        <v>216</v>
      </c>
      <c r="C27" s="10">
        <v>0</v>
      </c>
      <c r="D27" s="11"/>
      <c r="E27" s="6"/>
    </row>
    <row r="28" spans="1:6" ht="25.5" x14ac:dyDescent="0.2">
      <c r="A28" s="46" t="s">
        <v>78</v>
      </c>
      <c r="B28" s="58" t="s">
        <v>217</v>
      </c>
      <c r="C28" s="8"/>
      <c r="D28" s="9" t="str">
        <f>IF(OR(C27=" ", C27=0, Customers!C13=0, Customers!C13=" ")," ", C27/Customers!C13)</f>
        <v xml:space="preserve"> </v>
      </c>
      <c r="E28" s="6"/>
      <c r="F28" s="67"/>
    </row>
    <row r="29" spans="1:6" ht="25.5" x14ac:dyDescent="0.2">
      <c r="A29" s="46" t="s">
        <v>79</v>
      </c>
      <c r="B29" s="58" t="s">
        <v>218</v>
      </c>
      <c r="C29" s="10">
        <v>0</v>
      </c>
      <c r="D29" s="11"/>
      <c r="E29" s="91"/>
    </row>
    <row r="30" spans="1:6" ht="25.5" x14ac:dyDescent="0.2">
      <c r="A30" s="46" t="s">
        <v>80</v>
      </c>
      <c r="B30" s="58" t="s">
        <v>219</v>
      </c>
      <c r="C30" s="8"/>
      <c r="D30" s="9" t="str">
        <f>IF(OR(C29=" ", C29=0, Customers!C10=0, Customers!C10=" ")," ", C29/Customers!C10)</f>
        <v xml:space="preserve"> </v>
      </c>
      <c r="E30" s="6"/>
      <c r="F30" s="67"/>
    </row>
    <row r="31" spans="1:6" ht="25.5" x14ac:dyDescent="0.2">
      <c r="A31" s="46" t="s">
        <v>81</v>
      </c>
      <c r="B31" s="58" t="s">
        <v>220</v>
      </c>
      <c r="C31" s="10">
        <v>0</v>
      </c>
      <c r="D31" s="11"/>
      <c r="E31" s="6"/>
    </row>
    <row r="32" spans="1:6" ht="25.5" x14ac:dyDescent="0.2">
      <c r="A32" s="46" t="s">
        <v>82</v>
      </c>
      <c r="B32" s="58" t="s">
        <v>221</v>
      </c>
      <c r="C32" s="8"/>
      <c r="D32" s="9" t="str">
        <f>IF(OR(C31=" ", C31=0, Customers!C13=0, Customers!C13=" ")," ", C31/Customers!C13)</f>
        <v xml:space="preserve"> </v>
      </c>
      <c r="E32" s="6"/>
      <c r="F32" s="67"/>
    </row>
    <row r="33" spans="1:5" ht="39" thickBot="1" x14ac:dyDescent="0.25">
      <c r="A33" s="49" t="s">
        <v>83</v>
      </c>
      <c r="B33" s="59" t="s">
        <v>30</v>
      </c>
      <c r="C33" s="27">
        <v>0</v>
      </c>
      <c r="D33" s="28"/>
      <c r="E33" s="7"/>
    </row>
  </sheetData>
  <mergeCells count="5">
    <mergeCell ref="A2:E2"/>
    <mergeCell ref="A3:A4"/>
    <mergeCell ref="B3:B4"/>
    <mergeCell ref="C3:D3"/>
    <mergeCell ref="E3:E4"/>
  </mergeCells>
  <pageMargins left="0.7" right="0.7" top="0.75" bottom="0.75" header="0.3" footer="0.3"/>
  <pageSetup paperSize="9" scale="76" orientation="portrait" r:id="rId1"/>
  <headerFooter>
    <oddHeader>&amp;C&amp;"Arial,Bold"&amp;12 2017 Electricity Performance  Reporting Datasheets - Retail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activeCell="H9" sqref="H9"/>
    </sheetView>
  </sheetViews>
  <sheetFormatPr defaultRowHeight="12.75" x14ac:dyDescent="0.2"/>
  <cols>
    <col min="2" max="2" width="60.42578125" customWidth="1"/>
    <col min="3" max="4" width="13" customWidth="1"/>
    <col min="5" max="5" width="29.5703125" customWidth="1"/>
  </cols>
  <sheetData>
    <row r="1" spans="1:6" ht="13.5" thickBot="1" x14ac:dyDescent="0.25"/>
    <row r="2" spans="1:6" ht="13.5" thickBot="1" x14ac:dyDescent="0.25">
      <c r="A2" s="106" t="s">
        <v>5</v>
      </c>
      <c r="B2" s="107"/>
      <c r="C2" s="107"/>
      <c r="D2" s="107"/>
      <c r="E2" s="108"/>
    </row>
    <row r="3" spans="1:6" x14ac:dyDescent="0.2">
      <c r="A3" s="95" t="s">
        <v>16</v>
      </c>
      <c r="B3" s="97" t="s">
        <v>0</v>
      </c>
      <c r="C3" s="109" t="s">
        <v>3</v>
      </c>
      <c r="D3" s="110"/>
      <c r="E3" s="111" t="s">
        <v>14</v>
      </c>
    </row>
    <row r="4" spans="1:6" x14ac:dyDescent="0.2">
      <c r="A4" s="96"/>
      <c r="B4" s="98"/>
      <c r="C4" s="66" t="s">
        <v>1</v>
      </c>
      <c r="D4" s="66" t="s">
        <v>2</v>
      </c>
      <c r="E4" s="112"/>
    </row>
    <row r="5" spans="1:6" ht="84" x14ac:dyDescent="0.2">
      <c r="A5" s="50" t="s">
        <v>84</v>
      </c>
      <c r="B5" s="58" t="s">
        <v>222</v>
      </c>
      <c r="C5" s="13">
        <v>1826</v>
      </c>
      <c r="D5" s="14"/>
      <c r="E5" s="6" t="s">
        <v>281</v>
      </c>
    </row>
    <row r="6" spans="1:6" ht="25.5" x14ac:dyDescent="0.2">
      <c r="A6" s="50" t="s">
        <v>85</v>
      </c>
      <c r="B6" s="58" t="s">
        <v>223</v>
      </c>
      <c r="C6" s="12"/>
      <c r="D6" s="9">
        <f>IF(OR(C5=" ", C5=0, Customers!C10=0, Customers!C10=" ")," ", C5/Customers!C10)</f>
        <v>4.6376958829654841E-2</v>
      </c>
      <c r="E6" s="6"/>
      <c r="F6" s="67"/>
    </row>
    <row r="7" spans="1:6" ht="25.5" x14ac:dyDescent="0.2">
      <c r="A7" s="50" t="s">
        <v>86</v>
      </c>
      <c r="B7" s="58" t="s">
        <v>224</v>
      </c>
      <c r="C7" s="13">
        <v>144</v>
      </c>
      <c r="D7" s="14"/>
      <c r="E7" s="6" t="s">
        <v>267</v>
      </c>
    </row>
    <row r="8" spans="1:6" ht="25.5" x14ac:dyDescent="0.2">
      <c r="A8" s="50" t="s">
        <v>87</v>
      </c>
      <c r="B8" s="58" t="s">
        <v>225</v>
      </c>
      <c r="C8" s="12"/>
      <c r="D8" s="9">
        <f>IF(OR(C7=" ", C7=0, Customers!C13=0, Customers!C13=" ")," ", C7/Customers!C13)</f>
        <v>1.6844075330448006E-2</v>
      </c>
      <c r="E8" s="6"/>
      <c r="F8" s="67"/>
    </row>
    <row r="9" spans="1:6" ht="25.5" x14ac:dyDescent="0.2">
      <c r="A9" s="50" t="s">
        <v>88</v>
      </c>
      <c r="B9" s="58" t="s">
        <v>149</v>
      </c>
      <c r="C9" s="13">
        <v>729</v>
      </c>
      <c r="D9" s="14"/>
      <c r="E9" s="6" t="s">
        <v>267</v>
      </c>
    </row>
    <row r="10" spans="1:6" ht="25.5" x14ac:dyDescent="0.2">
      <c r="A10" s="50" t="s">
        <v>89</v>
      </c>
      <c r="B10" s="58" t="s">
        <v>148</v>
      </c>
      <c r="C10" s="12"/>
      <c r="D10" s="9">
        <f>IF(OR(C9=" ", C9=0, C$5=0, C$5=" ")," ", C9/C$5)</f>
        <v>0.39923329682365827</v>
      </c>
      <c r="E10" s="6"/>
    </row>
    <row r="11" spans="1:6" ht="96" x14ac:dyDescent="0.2">
      <c r="A11" s="50" t="s">
        <v>90</v>
      </c>
      <c r="B11" s="58" t="s">
        <v>226</v>
      </c>
      <c r="C11" s="13">
        <v>983</v>
      </c>
      <c r="D11" s="14"/>
      <c r="E11" s="6" t="s">
        <v>282</v>
      </c>
    </row>
    <row r="12" spans="1:6" ht="38.25" x14ac:dyDescent="0.2">
      <c r="A12" s="50" t="s">
        <v>91</v>
      </c>
      <c r="B12" s="58" t="s">
        <v>227</v>
      </c>
      <c r="C12" s="12"/>
      <c r="D12" s="9">
        <f>IF(OR(C11=" ", C11=0, C$5=0, C$5=" ")," ", C11/C$5)</f>
        <v>0.53833515881708649</v>
      </c>
      <c r="E12" s="6"/>
    </row>
    <row r="13" spans="1:6" ht="25.5" x14ac:dyDescent="0.2">
      <c r="A13" s="50" t="s">
        <v>92</v>
      </c>
      <c r="B13" s="58" t="s">
        <v>228</v>
      </c>
      <c r="C13" s="13">
        <v>451</v>
      </c>
      <c r="D13" s="14"/>
      <c r="E13" s="6" t="s">
        <v>268</v>
      </c>
    </row>
    <row r="14" spans="1:6" ht="25.5" x14ac:dyDescent="0.2">
      <c r="A14" s="50" t="s">
        <v>93</v>
      </c>
      <c r="B14" s="58" t="s">
        <v>229</v>
      </c>
      <c r="C14" s="12"/>
      <c r="D14" s="9">
        <f>IF(OR(C13=" ", C13=0, C$5=0, C$5=" ")," ", C13/C$5)</f>
        <v>0.24698795180722891</v>
      </c>
      <c r="E14" s="6"/>
    </row>
    <row r="15" spans="1:6" ht="25.5" x14ac:dyDescent="0.2">
      <c r="A15" s="50" t="s">
        <v>94</v>
      </c>
      <c r="B15" s="58" t="s">
        <v>21</v>
      </c>
      <c r="C15" s="13">
        <v>2169</v>
      </c>
      <c r="D15" s="14"/>
      <c r="E15" s="6" t="s">
        <v>283</v>
      </c>
    </row>
    <row r="16" spans="1:6" x14ac:dyDescent="0.2">
      <c r="A16" s="50" t="s">
        <v>95</v>
      </c>
      <c r="B16" s="58" t="s">
        <v>265</v>
      </c>
      <c r="C16" s="14"/>
      <c r="D16" s="9">
        <f>IF(OR(C15=" ", C15=0, Customers!C14=0, Customers!C14=" ")," ", C15/Customers!C14)</f>
        <v>1.8226890756302521</v>
      </c>
      <c r="E16" s="6"/>
      <c r="F16" s="67"/>
    </row>
    <row r="17" spans="1:5" x14ac:dyDescent="0.2">
      <c r="A17" s="50" t="s">
        <v>96</v>
      </c>
      <c r="B17" s="58" t="s">
        <v>193</v>
      </c>
      <c r="C17" s="51"/>
      <c r="D17" s="14"/>
      <c r="E17" s="6"/>
    </row>
    <row r="18" spans="1:5" ht="39" thickBot="1" x14ac:dyDescent="0.25">
      <c r="A18" s="55" t="s">
        <v>97</v>
      </c>
      <c r="B18" s="59" t="s">
        <v>22</v>
      </c>
      <c r="C18" s="5">
        <v>673</v>
      </c>
      <c r="D18" s="29"/>
      <c r="E18" s="7"/>
    </row>
  </sheetData>
  <mergeCells count="5">
    <mergeCell ref="A2:E2"/>
    <mergeCell ref="A3:A4"/>
    <mergeCell ref="B3:B4"/>
    <mergeCell ref="C3:D3"/>
    <mergeCell ref="E3:E4"/>
  </mergeCells>
  <pageMargins left="0.7" right="0.7" top="0.75" bottom="0.75" header="0.3" footer="0.3"/>
  <pageSetup paperSize="9" scale="76" orientation="portrait" r:id="rId1"/>
  <headerFooter>
    <oddHeader>&amp;C&amp;"Arial,Bold"&amp;12 2017 Electricity Performance Reporting Datasheets - Retail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B30" sqref="B30"/>
    </sheetView>
  </sheetViews>
  <sheetFormatPr defaultRowHeight="12.75" x14ac:dyDescent="0.2"/>
  <cols>
    <col min="2" max="2" width="60.42578125" customWidth="1"/>
    <col min="3" max="4" width="13" customWidth="1"/>
    <col min="5" max="5" width="28.42578125" customWidth="1"/>
  </cols>
  <sheetData>
    <row r="1" spans="1:6" ht="13.5" thickBot="1" x14ac:dyDescent="0.25"/>
    <row r="2" spans="1:6" ht="13.5" thickBot="1" x14ac:dyDescent="0.25">
      <c r="A2" s="106" t="s">
        <v>6</v>
      </c>
      <c r="B2" s="107"/>
      <c r="C2" s="107"/>
      <c r="D2" s="107"/>
      <c r="E2" s="108"/>
    </row>
    <row r="3" spans="1:6" x14ac:dyDescent="0.2">
      <c r="A3" s="95" t="s">
        <v>16</v>
      </c>
      <c r="B3" s="97" t="s">
        <v>0</v>
      </c>
      <c r="C3" s="109" t="s">
        <v>3</v>
      </c>
      <c r="D3" s="110"/>
      <c r="E3" s="111" t="s">
        <v>14</v>
      </c>
    </row>
    <row r="4" spans="1:6" x14ac:dyDescent="0.2">
      <c r="A4" s="96"/>
      <c r="B4" s="98"/>
      <c r="C4" s="66" t="s">
        <v>1</v>
      </c>
      <c r="D4" s="66" t="s">
        <v>2</v>
      </c>
      <c r="E4" s="112"/>
    </row>
    <row r="5" spans="1:6" ht="60" x14ac:dyDescent="0.2">
      <c r="A5" s="50" t="s">
        <v>98</v>
      </c>
      <c r="B5" s="58" t="s">
        <v>233</v>
      </c>
      <c r="C5" s="13">
        <v>958</v>
      </c>
      <c r="D5" s="14"/>
      <c r="E5" s="6" t="s">
        <v>269</v>
      </c>
    </row>
    <row r="6" spans="1:6" ht="38.25" x14ac:dyDescent="0.2">
      <c r="A6" s="50" t="s">
        <v>99</v>
      </c>
      <c r="B6" s="58" t="s">
        <v>230</v>
      </c>
      <c r="C6" s="12"/>
      <c r="D6" s="60">
        <f>IF(OR(C5=" ", C5=0, 'Disconnections for Non-Payment'!C5=0, 'Disconnections for Non-Payment'!C5=" ")," ", C5/'Disconnections for Non-Payment'!C5)</f>
        <v>0.52464403066812704</v>
      </c>
      <c r="E6" s="6"/>
      <c r="F6" s="73"/>
    </row>
    <row r="7" spans="1:6" ht="38.25" x14ac:dyDescent="0.2">
      <c r="A7" s="50" t="s">
        <v>100</v>
      </c>
      <c r="B7" s="58" t="s">
        <v>234</v>
      </c>
      <c r="C7" s="13">
        <v>96</v>
      </c>
      <c r="D7" s="14"/>
      <c r="E7" s="6" t="s">
        <v>270</v>
      </c>
      <c r="F7" s="74"/>
    </row>
    <row r="8" spans="1:6" ht="38.25" x14ac:dyDescent="0.2">
      <c r="A8" s="50" t="s">
        <v>101</v>
      </c>
      <c r="B8" s="58" t="s">
        <v>231</v>
      </c>
      <c r="C8" s="12"/>
      <c r="D8" s="60">
        <f>IF(OR(C7=" ", C7=0, 'Disconnections for Non-Payment'!C7=0, 'Disconnections for Non-Payment'!C7=" ")," ", C7/'Disconnections for Non-Payment'!C7)</f>
        <v>0.66666666666666663</v>
      </c>
      <c r="E8" s="6"/>
      <c r="F8" s="73"/>
    </row>
    <row r="9" spans="1:6" ht="25.5" x14ac:dyDescent="0.2">
      <c r="A9" s="50" t="s">
        <v>102</v>
      </c>
      <c r="B9" s="58" t="s">
        <v>235</v>
      </c>
      <c r="C9" s="13">
        <v>445</v>
      </c>
      <c r="D9" s="14"/>
      <c r="E9" s="6"/>
      <c r="F9" s="74"/>
    </row>
    <row r="10" spans="1:6" ht="38.25" x14ac:dyDescent="0.2">
      <c r="A10" s="50" t="s">
        <v>103</v>
      </c>
      <c r="B10" s="58" t="s">
        <v>236</v>
      </c>
      <c r="C10" s="12"/>
      <c r="D10" s="9">
        <f>IF(OR(C9=" ", C9=0, 'Disconnections for Non-Payment'!C5=0, 'Disconnections for Non-Payment'!C5=" ")," ", C9/'Disconnections for Non-Payment'!C5)</f>
        <v>0.24370208105147864</v>
      </c>
      <c r="E10" s="6"/>
      <c r="F10" s="73"/>
    </row>
    <row r="11" spans="1:6" ht="38.25" x14ac:dyDescent="0.2">
      <c r="A11" s="50" t="s">
        <v>104</v>
      </c>
      <c r="B11" s="58" t="s">
        <v>237</v>
      </c>
      <c r="C11" s="13">
        <v>559</v>
      </c>
      <c r="D11" s="14"/>
      <c r="E11" s="6" t="s">
        <v>271</v>
      </c>
    </row>
    <row r="12" spans="1:6" ht="51" x14ac:dyDescent="0.2">
      <c r="A12" s="50" t="s">
        <v>105</v>
      </c>
      <c r="B12" s="58" t="s">
        <v>238</v>
      </c>
      <c r="C12" s="12"/>
      <c r="D12" s="9">
        <f>IF(OR(C11=" ", C11=0, 'Disconnections for Non-Payment'!C5=0, 'Disconnections for Non-Payment'!C5=" ")," ", C11/'Disconnections for Non-Payment'!C5)</f>
        <v>0.30613362541073386</v>
      </c>
      <c r="E12" s="6"/>
      <c r="F12" s="73"/>
    </row>
    <row r="13" spans="1:6" ht="38.25" x14ac:dyDescent="0.2">
      <c r="A13" s="50" t="s">
        <v>106</v>
      </c>
      <c r="B13" s="58" t="s">
        <v>239</v>
      </c>
      <c r="C13" s="13">
        <v>94</v>
      </c>
      <c r="D13" s="14"/>
      <c r="E13" s="6"/>
    </row>
    <row r="14" spans="1:6" ht="38.25" x14ac:dyDescent="0.2">
      <c r="A14" s="50" t="s">
        <v>107</v>
      </c>
      <c r="B14" s="58" t="s">
        <v>240</v>
      </c>
      <c r="C14" s="12"/>
      <c r="D14" s="9">
        <f>IF(OR(C13=" ", C13=0, 'Disconnections for Non-Payment'!C5=0, 'Disconnections for Non-Payment'!C5=" ")," ", C13/'Disconnections for Non-Payment'!C5)</f>
        <v>5.1478641840087623E-2</v>
      </c>
      <c r="E14" s="6"/>
      <c r="F14" s="67"/>
    </row>
    <row r="15" spans="1:6" ht="51" x14ac:dyDescent="0.2">
      <c r="A15" s="50" t="s">
        <v>108</v>
      </c>
      <c r="B15" s="58" t="s">
        <v>241</v>
      </c>
      <c r="C15" s="26">
        <v>1082</v>
      </c>
      <c r="D15" s="57"/>
      <c r="E15" s="6" t="s">
        <v>270</v>
      </c>
    </row>
    <row r="16" spans="1:6" ht="38.25" x14ac:dyDescent="0.2">
      <c r="A16" s="50" t="s">
        <v>109</v>
      </c>
      <c r="B16" s="65" t="s">
        <v>247</v>
      </c>
      <c r="C16" s="57"/>
      <c r="D16" s="60">
        <f>IF(OR(C15=" ", C15=0, 'Disconnections for Non-Payment'!C5=0, 'Disconnections for Non-Payment'!C5=" ")," ", C15/'Disconnections for Non-Payment'!C5)</f>
        <v>0.59255202628696602</v>
      </c>
      <c r="E16" s="6"/>
      <c r="F16" s="67"/>
    </row>
    <row r="17" spans="1:6" ht="38.25" x14ac:dyDescent="0.2">
      <c r="A17" s="50" t="s">
        <v>110</v>
      </c>
      <c r="B17" s="58" t="s">
        <v>242</v>
      </c>
      <c r="C17" s="13">
        <v>0</v>
      </c>
      <c r="D17" s="14"/>
      <c r="E17" s="6"/>
    </row>
    <row r="18" spans="1:6" ht="38.25" x14ac:dyDescent="0.2">
      <c r="A18" s="50" t="s">
        <v>111</v>
      </c>
      <c r="B18" s="58" t="s">
        <v>243</v>
      </c>
      <c r="C18" s="12"/>
      <c r="D18" s="60" t="str">
        <f>IF(OR(C17=" ", C17=0,C15=" ", C15=0)," ", C17/C15)</f>
        <v xml:space="preserve"> </v>
      </c>
      <c r="E18" s="6"/>
    </row>
    <row r="19" spans="1:6" ht="38.25" x14ac:dyDescent="0.2">
      <c r="A19" s="50" t="s">
        <v>112</v>
      </c>
      <c r="B19" s="58" t="s">
        <v>244</v>
      </c>
      <c r="C19" s="26">
        <v>92</v>
      </c>
      <c r="D19" s="57"/>
      <c r="E19" s="6" t="s">
        <v>270</v>
      </c>
    </row>
    <row r="20" spans="1:6" ht="38.25" x14ac:dyDescent="0.2">
      <c r="A20" s="50" t="s">
        <v>113</v>
      </c>
      <c r="B20" s="65" t="s">
        <v>232</v>
      </c>
      <c r="C20" s="57"/>
      <c r="D20" s="60">
        <f>IF(OR(C19=" ", C19=0, 'Disconnections for Non-Payment'!C7=0, 'Disconnections for Non-Payment'!C7=" ")," ", C19/'Disconnections for Non-Payment'!C7)</f>
        <v>0.63888888888888884</v>
      </c>
      <c r="E20" s="6"/>
      <c r="F20" s="73"/>
    </row>
    <row r="21" spans="1:6" ht="38.25" x14ac:dyDescent="0.2">
      <c r="A21" s="50" t="s">
        <v>114</v>
      </c>
      <c r="B21" s="58" t="s">
        <v>245</v>
      </c>
      <c r="C21" s="13">
        <v>0</v>
      </c>
      <c r="D21" s="14"/>
      <c r="E21" s="6"/>
    </row>
    <row r="22" spans="1:6" ht="39" thickBot="1" x14ac:dyDescent="0.25">
      <c r="A22" s="55" t="s">
        <v>115</v>
      </c>
      <c r="B22" s="59" t="s">
        <v>246</v>
      </c>
      <c r="C22" s="15"/>
      <c r="D22" s="61" t="str">
        <f>IF(OR(C21=" ", C21=0,C19=" ", C19=0)," ", C21/C19)</f>
        <v xml:space="preserve"> </v>
      </c>
      <c r="E22" s="7"/>
    </row>
  </sheetData>
  <mergeCells count="5">
    <mergeCell ref="A2:E2"/>
    <mergeCell ref="E3:E4"/>
    <mergeCell ref="C3:D3"/>
    <mergeCell ref="A3:A4"/>
    <mergeCell ref="B3:B4"/>
  </mergeCells>
  <pageMargins left="0.7" right="0.7" top="0.75" bottom="0.75" header="0.3" footer="0.3"/>
  <pageSetup paperSize="9" scale="76" orientation="portrait" r:id="rId1"/>
  <headerFooter>
    <oddHeader>&amp;C&amp;"Arial,Bold"&amp;12 2017 Electricity Performance Reporting Datasheets - Retail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1" zoomScaleNormal="100" workbookViewId="0">
      <selection activeCell="H14" sqref="H14"/>
    </sheetView>
  </sheetViews>
  <sheetFormatPr defaultRowHeight="12.75" x14ac:dyDescent="0.2"/>
  <cols>
    <col min="2" max="2" width="60.42578125" customWidth="1"/>
    <col min="3" max="4" width="13" customWidth="1"/>
    <col min="5" max="5" width="32.85546875" customWidth="1"/>
  </cols>
  <sheetData>
    <row r="1" spans="1:5" ht="13.5" thickBot="1" x14ac:dyDescent="0.25"/>
    <row r="2" spans="1:5" ht="13.5" thickBot="1" x14ac:dyDescent="0.25">
      <c r="A2" s="106" t="s">
        <v>7</v>
      </c>
      <c r="B2" s="107"/>
      <c r="C2" s="107"/>
      <c r="D2" s="107"/>
      <c r="E2" s="108"/>
    </row>
    <row r="3" spans="1:5" x14ac:dyDescent="0.2">
      <c r="A3" s="95" t="s">
        <v>16</v>
      </c>
      <c r="B3" s="97" t="s">
        <v>0</v>
      </c>
      <c r="C3" s="109" t="s">
        <v>3</v>
      </c>
      <c r="D3" s="110"/>
      <c r="E3" s="111" t="s">
        <v>14</v>
      </c>
    </row>
    <row r="4" spans="1:5" x14ac:dyDescent="0.2">
      <c r="A4" s="96"/>
      <c r="B4" s="98"/>
      <c r="C4" s="66" t="s">
        <v>1</v>
      </c>
      <c r="D4" s="66" t="s">
        <v>2</v>
      </c>
      <c r="E4" s="112"/>
    </row>
    <row r="5" spans="1:5" ht="72" x14ac:dyDescent="0.2">
      <c r="A5" s="50" t="s">
        <v>116</v>
      </c>
      <c r="B5" s="58" t="s">
        <v>31</v>
      </c>
      <c r="C5" s="13">
        <v>229</v>
      </c>
      <c r="D5" s="14"/>
      <c r="E5" s="6" t="s">
        <v>287</v>
      </c>
    </row>
    <row r="6" spans="1:5" ht="25.5" x14ac:dyDescent="0.2">
      <c r="A6" s="50" t="s">
        <v>117</v>
      </c>
      <c r="B6" s="58" t="s">
        <v>37</v>
      </c>
      <c r="C6" s="13">
        <v>34</v>
      </c>
      <c r="D6" s="14"/>
      <c r="E6" s="6" t="s">
        <v>272</v>
      </c>
    </row>
    <row r="7" spans="1:5" ht="25.5" x14ac:dyDescent="0.2">
      <c r="A7" s="50" t="s">
        <v>118</v>
      </c>
      <c r="B7" s="58" t="s">
        <v>32</v>
      </c>
      <c r="C7" s="13">
        <v>188</v>
      </c>
      <c r="D7" s="14"/>
      <c r="E7" s="6" t="s">
        <v>272</v>
      </c>
    </row>
    <row r="8" spans="1:5" ht="25.5" x14ac:dyDescent="0.2">
      <c r="A8" s="50" t="s">
        <v>119</v>
      </c>
      <c r="B8" s="58" t="s">
        <v>150</v>
      </c>
      <c r="C8" s="14"/>
      <c r="D8" s="62">
        <f>IF(OR(C$5=" ", C$5=0,C7=" ", C7=0)," ", C7/C$5)</f>
        <v>0.82096069868995636</v>
      </c>
      <c r="E8" s="6"/>
    </row>
    <row r="9" spans="1:5" ht="25.5" x14ac:dyDescent="0.2">
      <c r="A9" s="50" t="s">
        <v>120</v>
      </c>
      <c r="B9" s="58" t="s">
        <v>33</v>
      </c>
      <c r="C9" s="13">
        <v>25</v>
      </c>
      <c r="D9" s="14"/>
      <c r="E9" s="6" t="s">
        <v>272</v>
      </c>
    </row>
    <row r="10" spans="1:5" ht="25.5" x14ac:dyDescent="0.2">
      <c r="A10" s="50" t="s">
        <v>121</v>
      </c>
      <c r="B10" s="58" t="s">
        <v>151</v>
      </c>
      <c r="C10" s="14"/>
      <c r="D10" s="62">
        <f>IF(OR(C$6=" ", C$6=0,C9=" ", C9=0)," ", C9/C$6)</f>
        <v>0.73529411764705888</v>
      </c>
      <c r="E10" s="6"/>
    </row>
    <row r="11" spans="1:5" ht="25.5" x14ac:dyDescent="0.2">
      <c r="A11" s="50" t="s">
        <v>122</v>
      </c>
      <c r="B11" s="58" t="s">
        <v>34</v>
      </c>
      <c r="C11" s="13">
        <v>0</v>
      </c>
      <c r="D11" s="14"/>
      <c r="E11" s="6"/>
    </row>
    <row r="12" spans="1:5" ht="25.5" x14ac:dyDescent="0.2">
      <c r="A12" s="50" t="s">
        <v>123</v>
      </c>
      <c r="B12" s="58" t="s">
        <v>152</v>
      </c>
      <c r="C12" s="14"/>
      <c r="D12" s="62" t="str">
        <f>IF(OR(C$5=" ", C$5=0,C11=" ", C11=0)," ", C11/C$5)</f>
        <v xml:space="preserve"> </v>
      </c>
      <c r="E12" s="6"/>
    </row>
    <row r="13" spans="1:5" ht="25.5" x14ac:dyDescent="0.2">
      <c r="A13" s="50" t="s">
        <v>124</v>
      </c>
      <c r="B13" s="58" t="s">
        <v>35</v>
      </c>
      <c r="C13" s="13">
        <v>0</v>
      </c>
      <c r="D13" s="14"/>
      <c r="E13" s="6"/>
    </row>
    <row r="14" spans="1:5" ht="25.5" x14ac:dyDescent="0.2">
      <c r="A14" s="50" t="s">
        <v>125</v>
      </c>
      <c r="B14" s="58" t="s">
        <v>153</v>
      </c>
      <c r="C14" s="14"/>
      <c r="D14" s="62" t="str">
        <f>IF(OR(C$6=" ", C$6=0,C13=" ", C13=0)," ", C13/C$6)</f>
        <v xml:space="preserve"> </v>
      </c>
      <c r="E14" s="6"/>
    </row>
    <row r="15" spans="1:5" ht="38.25" x14ac:dyDescent="0.2">
      <c r="A15" s="50" t="s">
        <v>126</v>
      </c>
      <c r="B15" s="58" t="s">
        <v>36</v>
      </c>
      <c r="C15" s="16">
        <v>0</v>
      </c>
      <c r="D15" s="14"/>
      <c r="E15" s="6"/>
    </row>
    <row r="16" spans="1:5" ht="38.25" x14ac:dyDescent="0.2">
      <c r="A16" s="50" t="s">
        <v>127</v>
      </c>
      <c r="B16" s="58" t="s">
        <v>154</v>
      </c>
      <c r="C16" s="14"/>
      <c r="D16" s="62" t="str">
        <f>IF(OR(C$5=" ", C$5=0,C15=" ", C15=0)," ", C15/C$5)</f>
        <v xml:space="preserve"> </v>
      </c>
      <c r="E16" s="6"/>
    </row>
    <row r="17" spans="1:5" ht="38.25" x14ac:dyDescent="0.2">
      <c r="A17" s="50" t="s">
        <v>128</v>
      </c>
      <c r="B17" s="58" t="s">
        <v>40</v>
      </c>
      <c r="C17" s="16">
        <v>0</v>
      </c>
      <c r="D17" s="14"/>
      <c r="E17" s="6"/>
    </row>
    <row r="18" spans="1:5" ht="38.25" x14ac:dyDescent="0.2">
      <c r="A18" s="50" t="s">
        <v>129</v>
      </c>
      <c r="B18" s="58" t="s">
        <v>155</v>
      </c>
      <c r="C18" s="14"/>
      <c r="D18" s="62" t="str">
        <f>IF(OR(C$6=" ", C$6=0,C17=" ", C17=0)," ", C17/C$6)</f>
        <v xml:space="preserve"> </v>
      </c>
      <c r="E18" s="6"/>
    </row>
    <row r="19" spans="1:5" ht="25.5" x14ac:dyDescent="0.2">
      <c r="A19" s="50" t="s">
        <v>130</v>
      </c>
      <c r="B19" s="58" t="s">
        <v>39</v>
      </c>
      <c r="C19" s="16">
        <v>41</v>
      </c>
      <c r="D19" s="14"/>
      <c r="E19" s="6" t="s">
        <v>272</v>
      </c>
    </row>
    <row r="20" spans="1:5" ht="25.5" x14ac:dyDescent="0.2">
      <c r="A20" s="50" t="s">
        <v>131</v>
      </c>
      <c r="B20" s="58" t="s">
        <v>156</v>
      </c>
      <c r="C20" s="14"/>
      <c r="D20" s="62">
        <f>IF(OR(C$5=" ", C$5=0,C19=" ", C19=0)," ", C19/C$5)</f>
        <v>0.17903930131004367</v>
      </c>
      <c r="E20" s="6"/>
    </row>
    <row r="21" spans="1:5" ht="25.5" x14ac:dyDescent="0.2">
      <c r="A21" s="50" t="s">
        <v>132</v>
      </c>
      <c r="B21" s="58" t="s">
        <v>38</v>
      </c>
      <c r="C21" s="13">
        <v>9</v>
      </c>
      <c r="D21" s="14"/>
      <c r="E21" s="6"/>
    </row>
    <row r="22" spans="1:5" ht="25.5" x14ac:dyDescent="0.2">
      <c r="A22" s="50" t="s">
        <v>133</v>
      </c>
      <c r="B22" s="58" t="s">
        <v>157</v>
      </c>
      <c r="C22" s="14"/>
      <c r="D22" s="62">
        <f>IF(OR(C$6=" ", C$6=0,C21=" ", C21=0)," ", C21/C$6)</f>
        <v>0.26470588235294118</v>
      </c>
      <c r="E22" s="6"/>
    </row>
    <row r="23" spans="1:5" ht="48" x14ac:dyDescent="0.2">
      <c r="A23" s="50" t="s">
        <v>134</v>
      </c>
      <c r="B23" s="58" t="s">
        <v>249</v>
      </c>
      <c r="C23" s="16">
        <v>154</v>
      </c>
      <c r="D23" s="14"/>
      <c r="E23" s="6" t="s">
        <v>284</v>
      </c>
    </row>
    <row r="24" spans="1:5" ht="34.5" customHeight="1" x14ac:dyDescent="0.2">
      <c r="A24" s="50" t="s">
        <v>135</v>
      </c>
      <c r="B24" s="58" t="s">
        <v>248</v>
      </c>
      <c r="C24" s="51"/>
      <c r="D24" s="62">
        <f>IF(OR(C$5=" ", C$5=0,C23=" ", C23=0)," ", C23/C$5)</f>
        <v>0.67248908296943233</v>
      </c>
      <c r="E24" s="6"/>
    </row>
    <row r="25" spans="1:5" ht="25.5" x14ac:dyDescent="0.2">
      <c r="A25" s="50" t="s">
        <v>136</v>
      </c>
      <c r="B25" s="58" t="s">
        <v>250</v>
      </c>
      <c r="C25" s="16">
        <v>179</v>
      </c>
      <c r="D25" s="52"/>
      <c r="E25" s="6" t="s">
        <v>273</v>
      </c>
    </row>
    <row r="26" spans="1:5" ht="25.5" x14ac:dyDescent="0.2">
      <c r="A26" s="50" t="s">
        <v>137</v>
      </c>
      <c r="B26" s="58" t="s">
        <v>251</v>
      </c>
      <c r="C26" s="51"/>
      <c r="D26" s="62">
        <f>IF(OR(C$5=0,C$5=" ",C25=0,C25=" ")," ",C25/C$5)</f>
        <v>0.78165938864628826</v>
      </c>
      <c r="E26" s="6"/>
    </row>
    <row r="27" spans="1:5" ht="25.5" x14ac:dyDescent="0.2">
      <c r="A27" s="50" t="s">
        <v>138</v>
      </c>
      <c r="B27" s="58" t="s">
        <v>43</v>
      </c>
      <c r="C27" s="16">
        <v>16</v>
      </c>
      <c r="D27" s="52"/>
      <c r="E27" s="6" t="s">
        <v>273</v>
      </c>
    </row>
    <row r="28" spans="1:5" ht="25.5" x14ac:dyDescent="0.2">
      <c r="A28" s="50" t="s">
        <v>139</v>
      </c>
      <c r="B28" s="58" t="s">
        <v>27</v>
      </c>
      <c r="C28" s="51"/>
      <c r="D28" s="62">
        <f>IF(OR(C$6=0,C$6=" ",C27=0,C27=" ")," ",C27/C$6)</f>
        <v>0.47058823529411764</v>
      </c>
      <c r="E28" s="6"/>
    </row>
    <row r="29" spans="1:5" ht="25.5" x14ac:dyDescent="0.2">
      <c r="A29" s="50" t="s">
        <v>140</v>
      </c>
      <c r="B29" s="58" t="s">
        <v>44</v>
      </c>
      <c r="C29" s="16">
        <v>20</v>
      </c>
      <c r="D29" s="52"/>
      <c r="E29" s="6" t="s">
        <v>273</v>
      </c>
    </row>
    <row r="30" spans="1:5" ht="25.5" x14ac:dyDescent="0.2">
      <c r="A30" s="50" t="s">
        <v>141</v>
      </c>
      <c r="B30" s="58" t="s">
        <v>28</v>
      </c>
      <c r="C30" s="51"/>
      <c r="D30" s="62">
        <f>IF(OR(C$6=0,C$6=" ",C29=0,C29=" ")," ",C29/C$6)</f>
        <v>0.58823529411764708</v>
      </c>
      <c r="E30" s="6"/>
    </row>
    <row r="31" spans="1:5" ht="26.25" customHeight="1" x14ac:dyDescent="0.2">
      <c r="A31" s="50" t="s">
        <v>142</v>
      </c>
      <c r="B31" s="58" t="s">
        <v>256</v>
      </c>
      <c r="C31" s="16">
        <v>1</v>
      </c>
      <c r="D31" s="14"/>
      <c r="E31" s="6"/>
    </row>
    <row r="32" spans="1:5" ht="25.5" x14ac:dyDescent="0.2">
      <c r="A32" s="50" t="s">
        <v>143</v>
      </c>
      <c r="B32" s="58" t="s">
        <v>252</v>
      </c>
      <c r="C32" s="16">
        <v>0</v>
      </c>
      <c r="D32" s="53"/>
      <c r="E32" s="6"/>
    </row>
    <row r="33" spans="1:5" ht="25.5" x14ac:dyDescent="0.2">
      <c r="A33" s="50" t="s">
        <v>144</v>
      </c>
      <c r="B33" s="58" t="s">
        <v>253</v>
      </c>
      <c r="C33" s="54"/>
      <c r="D33" s="63" t="str">
        <f>IF(OR(C31=0,C31=" ",C32=0,C32=" ")," ",C32/C31)</f>
        <v xml:space="preserve"> </v>
      </c>
      <c r="E33" s="6"/>
    </row>
    <row r="34" spans="1:5" ht="25.5" x14ac:dyDescent="0.2">
      <c r="A34" s="50" t="s">
        <v>145</v>
      </c>
      <c r="B34" s="58" t="s">
        <v>254</v>
      </c>
      <c r="C34" s="16">
        <v>1</v>
      </c>
      <c r="D34" s="53"/>
      <c r="E34" s="6"/>
    </row>
    <row r="35" spans="1:5" ht="26.25" thickBot="1" x14ac:dyDescent="0.25">
      <c r="A35" s="55" t="s">
        <v>146</v>
      </c>
      <c r="B35" s="59" t="s">
        <v>255</v>
      </c>
      <c r="C35" s="56"/>
      <c r="D35" s="62">
        <f>IF(OR(C31=0,C31=" ",C34=0,C34=" ")," ",C34/C31)</f>
        <v>1</v>
      </c>
      <c r="E35" s="7"/>
    </row>
  </sheetData>
  <mergeCells count="5">
    <mergeCell ref="A2:E2"/>
    <mergeCell ref="C3:D3"/>
    <mergeCell ref="E3:E4"/>
    <mergeCell ref="A3:A4"/>
    <mergeCell ref="B3:B4"/>
  </mergeCells>
  <pageMargins left="0.7" right="0.7" top="0.75" bottom="0.75" header="0.3" footer="0.3"/>
  <pageSetup paperSize="9" scale="76" orientation="portrait" r:id="rId1"/>
  <headerFooter>
    <oddHeader>&amp;C&amp;"Arial,Bold"&amp;12 2017 Electricity Performance Reporting Datasheets - Retail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activeCell="B18" sqref="B18"/>
    </sheetView>
  </sheetViews>
  <sheetFormatPr defaultRowHeight="12.75" x14ac:dyDescent="0.2"/>
  <cols>
    <col min="2" max="2" width="60.42578125" customWidth="1"/>
    <col min="3" max="4" width="13" customWidth="1"/>
    <col min="5" max="5" width="26.42578125" customWidth="1"/>
  </cols>
  <sheetData>
    <row r="1" spans="1:5" ht="13.5" thickBot="1" x14ac:dyDescent="0.25"/>
    <row r="2" spans="1:5" ht="13.5" thickBot="1" x14ac:dyDescent="0.25">
      <c r="A2" s="106" t="s">
        <v>13</v>
      </c>
      <c r="B2" s="107"/>
      <c r="C2" s="107"/>
      <c r="D2" s="107"/>
      <c r="E2" s="108"/>
    </row>
    <row r="3" spans="1:5" x14ac:dyDescent="0.2">
      <c r="A3" s="95" t="s">
        <v>16</v>
      </c>
      <c r="B3" s="97" t="s">
        <v>0</v>
      </c>
      <c r="C3" s="109" t="s">
        <v>3</v>
      </c>
      <c r="D3" s="110"/>
      <c r="E3" s="111" t="s">
        <v>14</v>
      </c>
    </row>
    <row r="4" spans="1:5" x14ac:dyDescent="0.2">
      <c r="A4" s="96"/>
      <c r="B4" s="98"/>
      <c r="C4" s="66" t="s">
        <v>1</v>
      </c>
      <c r="D4" s="66" t="s">
        <v>26</v>
      </c>
      <c r="E4" s="112"/>
    </row>
    <row r="5" spans="1:5" ht="25.5" x14ac:dyDescent="0.2">
      <c r="A5" s="46" t="s">
        <v>147</v>
      </c>
      <c r="B5" s="58" t="s">
        <v>163</v>
      </c>
      <c r="C5" s="10">
        <v>3</v>
      </c>
      <c r="D5" s="32"/>
      <c r="E5" s="17"/>
    </row>
    <row r="6" spans="1:5" ht="25.5" x14ac:dyDescent="0.2">
      <c r="A6" s="50" t="s">
        <v>158</v>
      </c>
      <c r="B6" s="58" t="s">
        <v>257</v>
      </c>
      <c r="C6" s="47"/>
      <c r="D6" s="48">
        <v>300</v>
      </c>
      <c r="E6" s="17"/>
    </row>
    <row r="7" spans="1:5" ht="84" x14ac:dyDescent="0.2">
      <c r="A7" s="46" t="s">
        <v>159</v>
      </c>
      <c r="B7" s="58" t="s">
        <v>258</v>
      </c>
      <c r="C7" s="30">
        <v>78</v>
      </c>
      <c r="D7" s="32"/>
      <c r="E7" s="17" t="s">
        <v>288</v>
      </c>
    </row>
    <row r="8" spans="1:5" ht="25.5" x14ac:dyDescent="0.2">
      <c r="A8" s="46" t="s">
        <v>160</v>
      </c>
      <c r="B8" s="58" t="s">
        <v>164</v>
      </c>
      <c r="C8" s="47"/>
      <c r="D8" s="48">
        <v>10500</v>
      </c>
      <c r="E8" s="17"/>
    </row>
    <row r="9" spans="1:5" ht="25.5" x14ac:dyDescent="0.2">
      <c r="A9" s="46" t="s">
        <v>161</v>
      </c>
      <c r="B9" s="58" t="s">
        <v>165</v>
      </c>
      <c r="C9" s="30"/>
      <c r="D9" s="32"/>
      <c r="E9" s="17"/>
    </row>
    <row r="10" spans="1:5" ht="26.25" thickBot="1" x14ac:dyDescent="0.25">
      <c r="A10" s="49" t="s">
        <v>162</v>
      </c>
      <c r="B10" s="59" t="s">
        <v>185</v>
      </c>
      <c r="C10" s="31"/>
      <c r="D10" s="33"/>
      <c r="E10" s="18"/>
    </row>
  </sheetData>
  <mergeCells count="5">
    <mergeCell ref="A3:A4"/>
    <mergeCell ref="B3:B4"/>
    <mergeCell ref="C3:D3"/>
    <mergeCell ref="A2:E2"/>
    <mergeCell ref="E3:E4"/>
  </mergeCells>
  <pageMargins left="0.7" right="0.7" top="0.75" bottom="0.75" header="0.3" footer="0.3"/>
  <pageSetup paperSize="9" scale="76" orientation="portrait" r:id="rId1"/>
  <headerFooter>
    <oddHeader>&amp;C&amp;"Arial,Bold"&amp;12 2017 Electricity Performance Reporting Datasheets - Retail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E22" sqref="E22"/>
    </sheetView>
  </sheetViews>
  <sheetFormatPr defaultRowHeight="12.75" x14ac:dyDescent="0.2"/>
  <cols>
    <col min="2" max="2" width="60.42578125" customWidth="1"/>
    <col min="3" max="4" width="13" customWidth="1"/>
    <col min="5" max="5" width="34.5703125" customWidth="1"/>
  </cols>
  <sheetData>
    <row r="1" spans="1:6" ht="13.5" thickBot="1" x14ac:dyDescent="0.25"/>
    <row r="2" spans="1:6" ht="13.5" thickBot="1" x14ac:dyDescent="0.25">
      <c r="A2" s="106" t="s">
        <v>12</v>
      </c>
      <c r="B2" s="107"/>
      <c r="C2" s="107"/>
      <c r="D2" s="107"/>
      <c r="E2" s="108"/>
    </row>
    <row r="3" spans="1:6" x14ac:dyDescent="0.2">
      <c r="A3" s="95" t="s">
        <v>16</v>
      </c>
      <c r="B3" s="97" t="s">
        <v>0</v>
      </c>
      <c r="C3" s="109" t="s">
        <v>3</v>
      </c>
      <c r="D3" s="110"/>
      <c r="E3" s="111" t="s">
        <v>17</v>
      </c>
    </row>
    <row r="4" spans="1:6" x14ac:dyDescent="0.2">
      <c r="A4" s="96"/>
      <c r="B4" s="98"/>
      <c r="C4" s="66" t="s">
        <v>1</v>
      </c>
      <c r="D4" s="66" t="s">
        <v>2</v>
      </c>
      <c r="E4" s="112"/>
    </row>
    <row r="5" spans="1:6" ht="60" x14ac:dyDescent="0.2">
      <c r="A5" s="44" t="s">
        <v>166</v>
      </c>
      <c r="B5" s="58" t="s">
        <v>23</v>
      </c>
      <c r="C5" s="13">
        <v>83761</v>
      </c>
      <c r="D5" s="34"/>
      <c r="E5" s="6" t="s">
        <v>285</v>
      </c>
    </row>
    <row r="6" spans="1:6" ht="25.5" x14ac:dyDescent="0.2">
      <c r="A6" s="44" t="s">
        <v>167</v>
      </c>
      <c r="B6" s="58" t="s">
        <v>184</v>
      </c>
      <c r="C6" s="13">
        <v>64747</v>
      </c>
      <c r="D6" s="34"/>
      <c r="E6" s="6" t="s">
        <v>274</v>
      </c>
    </row>
    <row r="7" spans="1:6" ht="25.5" x14ac:dyDescent="0.2">
      <c r="A7" s="44" t="s">
        <v>168</v>
      </c>
      <c r="B7" s="58" t="s">
        <v>24</v>
      </c>
      <c r="C7" s="12"/>
      <c r="D7" s="35">
        <f>IF(OR($C$5=0,$C$5=" ",C6=0,C6=" ")," ",C6/$C$5)</f>
        <v>0.77299697950119983</v>
      </c>
      <c r="E7" s="6"/>
    </row>
    <row r="8" spans="1:6" ht="25.5" x14ac:dyDescent="0.2">
      <c r="A8" s="44" t="s">
        <v>169</v>
      </c>
      <c r="B8" s="58" t="s">
        <v>25</v>
      </c>
      <c r="C8" s="37">
        <v>34</v>
      </c>
      <c r="D8" s="34"/>
      <c r="E8" s="6"/>
    </row>
    <row r="9" spans="1:6" ht="24" x14ac:dyDescent="0.2">
      <c r="A9" s="44" t="s">
        <v>170</v>
      </c>
      <c r="B9" s="58" t="s">
        <v>41</v>
      </c>
      <c r="C9" s="13">
        <v>2343</v>
      </c>
      <c r="D9" s="34"/>
      <c r="E9" s="6" t="s">
        <v>275</v>
      </c>
    </row>
    <row r="10" spans="1:6" ht="21" customHeight="1" thickBot="1" x14ac:dyDescent="0.25">
      <c r="A10" s="45" t="s">
        <v>171</v>
      </c>
      <c r="B10" s="59" t="s">
        <v>42</v>
      </c>
      <c r="C10" s="15"/>
      <c r="D10" s="36">
        <f>IF(OR($C$5=0,$C$5=" ",C9=0,C9=" ")," ",C9/$C$5)</f>
        <v>2.7972445410155086E-2</v>
      </c>
      <c r="E10" s="7"/>
      <c r="F10" s="73"/>
    </row>
  </sheetData>
  <mergeCells count="5">
    <mergeCell ref="A2:E2"/>
    <mergeCell ref="E3:E4"/>
    <mergeCell ref="C3:D3"/>
    <mergeCell ref="A3:A4"/>
    <mergeCell ref="B3:B4"/>
  </mergeCells>
  <pageMargins left="0.7" right="0.7" top="0.75" bottom="0.75" header="0.3" footer="0.3"/>
  <pageSetup paperSize="9" scale="76" orientation="portrait" r:id="rId1"/>
  <headerFooter>
    <oddHeader>&amp;C&amp;"Arial,Bold"&amp;12 2017 Electricity Performance Reporting Datasheets - Retail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zoomScaleNormal="100" workbookViewId="0">
      <selection activeCell="B18" sqref="B18"/>
    </sheetView>
  </sheetViews>
  <sheetFormatPr defaultRowHeight="12.75" x14ac:dyDescent="0.2"/>
  <cols>
    <col min="2" max="2" width="60.42578125" customWidth="1"/>
    <col min="3" max="4" width="13" customWidth="1"/>
    <col min="5" max="5" width="20.7109375" customWidth="1"/>
  </cols>
  <sheetData>
    <row r="1" spans="1:17" ht="13.5" thickBot="1" x14ac:dyDescent="0.25"/>
    <row r="2" spans="1:17" ht="13.5" thickBot="1" x14ac:dyDescent="0.25">
      <c r="A2" s="106" t="s">
        <v>172</v>
      </c>
      <c r="B2" s="107"/>
      <c r="C2" s="107"/>
      <c r="D2" s="107"/>
      <c r="E2" s="108"/>
    </row>
    <row r="3" spans="1:17" x14ac:dyDescent="0.2">
      <c r="A3" s="95" t="s">
        <v>16</v>
      </c>
      <c r="B3" s="97" t="s">
        <v>0</v>
      </c>
      <c r="C3" s="109" t="s">
        <v>3</v>
      </c>
      <c r="D3" s="115"/>
      <c r="E3" s="111" t="s">
        <v>17</v>
      </c>
    </row>
    <row r="4" spans="1:17" x14ac:dyDescent="0.2">
      <c r="A4" s="96"/>
      <c r="B4" s="98"/>
      <c r="C4" s="66" t="s">
        <v>1</v>
      </c>
      <c r="D4" s="72" t="s">
        <v>186</v>
      </c>
      <c r="E4" s="112"/>
    </row>
    <row r="5" spans="1:17" ht="25.5" x14ac:dyDescent="0.2">
      <c r="A5" s="44" t="s">
        <v>173</v>
      </c>
      <c r="B5" s="58" t="s">
        <v>181</v>
      </c>
      <c r="C5" s="70">
        <v>985</v>
      </c>
      <c r="D5" s="75"/>
      <c r="E5" s="6"/>
      <c r="F5" s="73"/>
    </row>
    <row r="6" spans="1:17" ht="25.5" x14ac:dyDescent="0.2">
      <c r="A6" s="44" t="s">
        <v>174</v>
      </c>
      <c r="B6" s="58" t="s">
        <v>182</v>
      </c>
      <c r="C6" s="76">
        <v>148</v>
      </c>
      <c r="D6" s="75"/>
      <c r="E6" s="6"/>
      <c r="F6" s="73"/>
    </row>
    <row r="7" spans="1:17" ht="25.5" x14ac:dyDescent="0.2">
      <c r="A7" s="44" t="s">
        <v>175</v>
      </c>
      <c r="B7" s="58" t="s">
        <v>259</v>
      </c>
      <c r="C7" s="71">
        <v>197</v>
      </c>
      <c r="D7" s="75"/>
      <c r="E7" s="6"/>
      <c r="F7" s="73"/>
    </row>
    <row r="8" spans="1:17" ht="25.5" x14ac:dyDescent="0.2">
      <c r="A8" s="44" t="s">
        <v>176</v>
      </c>
      <c r="B8" s="58" t="s">
        <v>260</v>
      </c>
      <c r="C8" s="75"/>
      <c r="D8" s="78" t="s">
        <v>276</v>
      </c>
      <c r="E8" s="6"/>
      <c r="F8" s="113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</row>
    <row r="9" spans="1:17" ht="26.25" customHeight="1" thickBot="1" x14ac:dyDescent="0.25">
      <c r="A9" s="45" t="s">
        <v>177</v>
      </c>
      <c r="B9" s="59" t="s">
        <v>261</v>
      </c>
      <c r="C9" s="77"/>
      <c r="D9" s="79" t="s">
        <v>277</v>
      </c>
      <c r="E9" s="7"/>
      <c r="F9" s="113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</row>
  </sheetData>
  <mergeCells count="7">
    <mergeCell ref="F8:Q8"/>
    <mergeCell ref="F9:Q9"/>
    <mergeCell ref="A2:E2"/>
    <mergeCell ref="A3:A4"/>
    <mergeCell ref="B3:B4"/>
    <mergeCell ref="C3:D3"/>
    <mergeCell ref="E3:E4"/>
  </mergeCells>
  <pageMargins left="0.7" right="0.7" top="0.75" bottom="0.75" header="0.3" footer="0.3"/>
  <pageSetup paperSize="9" scale="76" orientation="portrait" r:id="rId1"/>
  <headerFooter>
    <oddHeader>&amp;C&amp;"Arial,Bold"&amp;12 2017 Electricity Performance Reporting Datasheets - Retail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Read this first</vt:lpstr>
      <vt:lpstr>Customers</vt:lpstr>
      <vt:lpstr>Affordability &amp; Access</vt:lpstr>
      <vt:lpstr>Disconnections for Non-Payment</vt:lpstr>
      <vt:lpstr>Reconnections</vt:lpstr>
      <vt:lpstr>Complaints</vt:lpstr>
      <vt:lpstr>Compensation Payments</vt:lpstr>
      <vt:lpstr>Call Centre Performance</vt:lpstr>
      <vt:lpstr>Energy Bill Debt Indicators</vt:lpstr>
      <vt:lpstr>Hardship Programs</vt:lpstr>
      <vt:lpstr>'Read this first'!Print_Area</vt:lpstr>
      <vt:lpstr>'Read this first'!Print_Titles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Shirin Renaud</dc:creator>
  <cp:lastModifiedBy>Elena Silva</cp:lastModifiedBy>
  <cp:lastPrinted>2017-02-20T00:37:48Z</cp:lastPrinted>
  <dcterms:created xsi:type="dcterms:W3CDTF">2007-04-23T01:19:35Z</dcterms:created>
  <dcterms:modified xsi:type="dcterms:W3CDTF">2017-09-21T05:36:46Z</dcterms:modified>
</cp:coreProperties>
</file>