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C:\Users\H186948\Downloads\"/>
    </mc:Choice>
  </mc:AlternateContent>
  <xr:revisionPtr revIDLastSave="0" documentId="8_{4193D5DE-888B-430B-876B-B147E70553AF}" xr6:coauthVersionLast="47" xr6:coauthVersionMax="47" xr10:uidLastSave="{00000000-0000-0000-0000-000000000000}"/>
  <bookViews>
    <workbookView xWindow="5835" yWindow="705" windowWidth="18900" windowHeight="10920" tabRatio="712" xr2:uid="{00000000-000D-0000-FFFF-FFFF00000000}"/>
  </bookViews>
  <sheets>
    <sheet name="Read this first" sheetId="1" r:id="rId1"/>
    <sheet name="Customer connections" sheetId="2" r:id="rId2"/>
    <sheet name="Complaints" sheetId="3" r:id="rId3"/>
    <sheet name="Compensation payments" sheetId="4" r:id="rId4"/>
    <sheet name="Repair faulty street lights" sheetId="5" r:id="rId5"/>
    <sheet name="Call centre performance" sheetId="6" r:id="rId6"/>
  </sheets>
  <definedNames>
    <definedName name="_xlnm.Print_Area" localSheetId="0">'Read this first'!#REF!</definedName>
    <definedName name="Z_4D727E3C_2C78_4173_9F6E_D686E8DC0B17_.wvu.PrintArea" localSheetId="0" hidden="1">'Read this first'!#REF!</definedName>
    <definedName name="Z_4D727E3C_2C78_4173_9F6E_D686E8DC0B17_.wvu.PrintTitles" localSheetId="1" hidden="1">'Customer connections'!$3:$4</definedName>
    <definedName name="Z_BC8C3EF2_E90D_46AA_8DF9_13F2D58CF104_.wvu.PrintArea" localSheetId="0" hidden="1">'Read this first'!#REF!</definedName>
    <definedName name="Z_BC8C3EF2_E90D_46AA_8DF9_13F2D58CF104_.wvu.PrintTitles" localSheetId="1" hidden="1">'Customer connections'!$3:$4</definedName>
  </definedNames>
  <calcPr calcId="191029"/>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3" l="1"/>
  <c r="D14" i="3" l="1"/>
  <c r="D11" i="6" l="1"/>
  <c r="D8" i="6"/>
  <c r="D11" i="5"/>
  <c r="D9" i="5"/>
  <c r="D19" i="3"/>
  <c r="D12" i="3"/>
  <c r="D10" i="3"/>
  <c r="D11" i="2"/>
  <c r="D8" i="2"/>
  <c r="D16" i="3" l="1"/>
</calcChain>
</file>

<file path=xl/sharedStrings.xml><?xml version="1.0" encoding="utf-8"?>
<sst xmlns="http://schemas.openxmlformats.org/spreadsheetml/2006/main" count="133" uniqueCount="105">
  <si>
    <t>Description</t>
  </si>
  <si>
    <t xml:space="preserve">Number </t>
  </si>
  <si>
    <t>Value ($)</t>
  </si>
  <si>
    <t>Basis of Reporting</t>
  </si>
  <si>
    <t xml:space="preserve">Percentage </t>
  </si>
  <si>
    <t>Complaints</t>
  </si>
  <si>
    <t>Customer Connections</t>
  </si>
  <si>
    <t>Total number of other complaints</t>
  </si>
  <si>
    <t>Total number of complaints relating to the installation and operation of a pre-payment meter at a pre-payment meter customer's supply address</t>
  </si>
  <si>
    <t>Compensation Payments</t>
  </si>
  <si>
    <t>Timely repair of faulty street lights</t>
  </si>
  <si>
    <t>Total number of street lights in the metropolitan area</t>
  </si>
  <si>
    <t>Total number of street lights in the regional area</t>
  </si>
  <si>
    <t>Average number of days to repair faulty street lights in the metropolitan area</t>
  </si>
  <si>
    <t>Average number of days to repair faulty street lights in the regional area</t>
  </si>
  <si>
    <t>Call Centre Performance</t>
  </si>
  <si>
    <t>Percentage of complaints relating to the installation and operation of a pre-payment meter at a pre-payment meter customer's supply address concluded within 15 business days</t>
  </si>
  <si>
    <t>Total number of administrative processes or customer service complaints</t>
  </si>
  <si>
    <t>Total number of complaints relating to the installation and operation of a pre-payment meter at a pre-payment meter customer's supply address concluded within 15 business days</t>
  </si>
  <si>
    <t>Comments</t>
  </si>
  <si>
    <t>IndicatorNo.</t>
  </si>
  <si>
    <t>IMPORTANT NOTICE FOR ELECTRICITY DISTRIBUTION LICENSEES</t>
  </si>
  <si>
    <t>Total number of street lights not repaired within five (5) days in the metropolitan area</t>
  </si>
  <si>
    <t>Total number of telephone calls to a call centre of the distributor</t>
  </si>
  <si>
    <t>Total number of reconnections provided</t>
  </si>
  <si>
    <t>Percentage of telephone calls to a call centre answered by a call centre operator within 30 seconds</t>
  </si>
  <si>
    <t>Average duration (in seconds) before a is call answered by a call centre operator</t>
  </si>
  <si>
    <t>Total number of reconnections that were not provided within the prescribed timeframe</t>
  </si>
  <si>
    <t>Number of the calls that are unanswered</t>
  </si>
  <si>
    <t>Percentage of the calls that are unanswered</t>
  </si>
  <si>
    <t>CCD 1</t>
  </si>
  <si>
    <t>CCD 2</t>
  </si>
  <si>
    <t>CCD 3</t>
  </si>
  <si>
    <t>CCD 4</t>
  </si>
  <si>
    <t>CCD 5</t>
  </si>
  <si>
    <t>CCD 6</t>
  </si>
  <si>
    <t>CCD 7</t>
  </si>
  <si>
    <t>CCD 8</t>
  </si>
  <si>
    <t>CCD 9</t>
  </si>
  <si>
    <t>CCD 10</t>
  </si>
  <si>
    <t>CCD 11</t>
  </si>
  <si>
    <t>CCD 12</t>
  </si>
  <si>
    <t>CCD 13</t>
  </si>
  <si>
    <t>CCD 14</t>
  </si>
  <si>
    <t>CCD 15</t>
  </si>
  <si>
    <t>CCD 16</t>
  </si>
  <si>
    <t>CCD 17</t>
  </si>
  <si>
    <t>CCD 18</t>
  </si>
  <si>
    <t>CCD 19</t>
  </si>
  <si>
    <t>CCD 20</t>
  </si>
  <si>
    <t>CCD 21</t>
  </si>
  <si>
    <t>CCD 22</t>
  </si>
  <si>
    <t>CCD 23</t>
  </si>
  <si>
    <t>CCD 24</t>
  </si>
  <si>
    <t>CCD 25</t>
  </si>
  <si>
    <t>CCD 26</t>
  </si>
  <si>
    <t>CCD 27</t>
  </si>
  <si>
    <t>CCD 28</t>
  </si>
  <si>
    <t>CCD 29</t>
  </si>
  <si>
    <t>CCD 30</t>
  </si>
  <si>
    <t>CCD 31</t>
  </si>
  <si>
    <t>CCD 32</t>
  </si>
  <si>
    <t>CCD 33</t>
  </si>
  <si>
    <t>CCD 34</t>
  </si>
  <si>
    <t>CCD 35</t>
  </si>
  <si>
    <t xml:space="preserve">Total number of street lights reported faulty in the metropolitan area </t>
  </si>
  <si>
    <t xml:space="preserve">Total number of street lights reported faulty in the regional area </t>
  </si>
  <si>
    <t>Percentage of reconnections that were not provided within the prescribed timeframe</t>
  </si>
  <si>
    <t>Percentage</t>
  </si>
  <si>
    <t>Percentage of street lights not repaired within five (5) days in the metropolitan area</t>
  </si>
  <si>
    <t>CCD 36</t>
  </si>
  <si>
    <t>CCD 37</t>
  </si>
  <si>
    <t>CCD 38</t>
  </si>
  <si>
    <t>CCD 39</t>
  </si>
  <si>
    <t>Number of customer complaints {received in relation to CCD 8} concluded within 15 business days</t>
  </si>
  <si>
    <t>Percentage of customer complaints {received in relation to CCD 8} concluded within 15 business days</t>
  </si>
  <si>
    <t>Number of customer complaints {received in relation to CCD 8} concluded within 20 business days</t>
  </si>
  <si>
    <t>Percentage of customer complaints {received in relation to CCD 8} concluded within 20 business days</t>
  </si>
  <si>
    <t>Total number of customer complaints {received in relation to CCD 8 and NQR 19 combined} concluded within 15 business days</t>
  </si>
  <si>
    <t>Percentage of customer complaints {received in relation to CCD 8 and NQR 19 combined} concluded within 15 business days</t>
  </si>
  <si>
    <t>Total number of payments made, and the total amount paid under clause 14.4 of the Code of Conduct</t>
  </si>
  <si>
    <t>Total number of payments made, and the total amount paid under clause 14.5 of the Code of Conduct</t>
  </si>
  <si>
    <t>NOT USED</t>
  </si>
  <si>
    <t>Total number of street lights not repaired within nine (9) days in the regional area</t>
  </si>
  <si>
    <t>Percentage of street lights not repaired within nine (9) days in the regional area</t>
  </si>
  <si>
    <t>Total number of telephone calls to a call centre answered by a call centre operator within 30 seconds</t>
  </si>
  <si>
    <t>Retained to allow calculation of CCD 15 and CCD 16</t>
  </si>
  <si>
    <t>Total number of connections on the distribution system(s)</t>
  </si>
  <si>
    <t>Total number of new connections provided</t>
  </si>
  <si>
    <t>Total number of new connections not provided on or before the agreed date</t>
  </si>
  <si>
    <t>Percentage of new connections not provided on or before the agreed date</t>
  </si>
  <si>
    <t>https://www.erawa.com.au/electricity/electricity-licensing/regulatory-guidelines</t>
  </si>
  <si>
    <t>Total number of complaints received {that Part 2 or an instrument made under section 14(3) of the NQ&amp;R Code has not been, or is not being, complied with}</t>
  </si>
  <si>
    <r>
      <t>Total number of complaints received</t>
    </r>
    <r>
      <rPr>
        <u/>
        <sz val="9"/>
        <rFont val="Arial"/>
        <family val="2"/>
      </rPr>
      <t xml:space="preserve"> </t>
    </r>
    <r>
      <rPr>
        <sz val="9"/>
        <rFont val="Arial"/>
        <family val="2"/>
      </rPr>
      <t>{that Part 2 or an instrument made under section 14(3) of the NQ&amp;R Code has not been, or is not being, complied with} that were concluded within 15 business days</t>
    </r>
  </si>
  <si>
    <t xml:space="preserve">  </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</si>
  <si>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</si>
  <si>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</si>
  <si>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</si>
  <si>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NQR 7</t>
  </si>
  <si>
    <t>NQR 7A</t>
  </si>
  <si>
    <t>Retained to allow calculation of NQR 7A</t>
  </si>
  <si>
    <t>Total number of complaints (excluding complaints recorded under indicator NQR 7) received</t>
  </si>
  <si>
    <t>2022 Electricity Reporting Datasheet - Distribution Indicators</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</si>
  <si>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administrative processes or customer service complaints the data for indicator CCD 9 should be ‘0’.
</t>
    </r>
    <r>
      <rPr>
        <b/>
        <sz val="10"/>
        <color rgb="FF000000"/>
        <rFont val="Arial"/>
        <family val="2"/>
      </rPr>
      <t>If the activity is not applicable:</t>
    </r>
    <r>
      <rPr>
        <sz val="10"/>
        <color rgb="FF000000"/>
        <rFont val="Arial"/>
        <family val="2"/>
      </rPr>
      <t xml:space="preserve">
Enter 'n/a'. Reporting an indicator as 'n/a' should only be done in circumstances where the indicator is not relevant to the licensee's operations. 
</t>
    </r>
    <r>
      <rPr>
        <b/>
        <sz val="10"/>
        <color rgb="FF000000"/>
        <rFont val="Arial"/>
        <family val="2"/>
      </rPr>
      <t xml:space="preserve">
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distributor should include the likely reason(s) for the change in the ‘comments’ column.
</t>
    </r>
    <r>
      <rPr>
        <b/>
        <sz val="10"/>
        <color rgb="FF000000"/>
        <rFont val="Arial"/>
        <family val="2"/>
      </rPr>
      <t xml:space="preserve">
</t>
    </r>
  </si>
  <si>
    <t>Horizon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</si>
</sst>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21" x14ac:knownFonts="1">
    <font>
      <sz val="10"/>
      <name val="Arial"/>
    </font>
    <font>
      <b/>
      <sz val="10"/>
      <name val="Arial"/>
      <family val="2"/>
    </font>
    <font>
      <sz val="9"/>
      <name val="Arial"/>
      <family val="2"/>
    </font>
    <font>
      <sz val="9"/>
      <name val="Arial"/>
      <family val="2"/>
    </font>
    <font>
      <sz val="8"/>
      <name val="Arial"/>
      <family val="2"/>
    </font>
    <font>
      <sz val="10"/>
      <name val="Arial"/>
      <family val="2"/>
    </font>
    <font>
      <i/>
      <sz val="10"/>
      <color rgb="FFFF0000"/>
      <name val="Arial"/>
      <family val="2"/>
    </font>
    <font>
      <u/>
      <sz val="9"/>
      <name val="Arial"/>
      <family val="2"/>
    </font>
    <font>
      <b/>
      <sz val="16"/>
      <color theme="0"/>
      <name val="Arial"/>
      <family val="2"/>
    </font>
    <font>
      <sz val="12"/>
      <name val="Arial"/>
      <family val="2"/>
    </font>
    <font>
      <i/>
      <sz val="12"/>
      <name val="Arial"/>
      <family val="2"/>
    </font>
    <font>
      <u/>
      <sz val="10"/>
      <color theme="10"/>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
      <b/>
      <sz val="14"/>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24994659260841701"/>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rgb="FF00A0AF"/>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116">
    <xf numFmtId="0" fontId="0" fillId="0" borderId="0" xfId="0"/>
    <xf numFmtId="0" fontId="2" fillId="3" borderId="5"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0" borderId="1" xfId="0" applyFont="1" applyBorder="1" applyAlignment="1" applyProtection="1">
      <alignment vertical="center" wrapText="1"/>
    </xf>
    <xf numFmtId="1" fontId="2" fillId="0" borderId="5" xfId="0" applyNumberFormat="1" applyFont="1" applyFill="1" applyBorder="1" applyAlignment="1" applyProtection="1">
      <alignment vertical="center" wrapText="1"/>
      <protection locked="0"/>
    </xf>
    <xf numFmtId="10" fontId="2" fillId="3" borderId="5" xfId="0" applyNumberFormat="1" applyFont="1" applyFill="1" applyBorder="1" applyAlignment="1" applyProtection="1">
      <alignment vertical="center" wrapText="1"/>
    </xf>
    <xf numFmtId="1" fontId="2" fillId="3" borderId="5" xfId="0" applyNumberFormat="1" applyFont="1" applyFill="1" applyBorder="1" applyAlignment="1" applyProtection="1">
      <alignment vertical="center" wrapText="1"/>
    </xf>
    <xf numFmtId="0" fontId="2" fillId="0" borderId="5" xfId="0" applyFont="1" applyFill="1" applyBorder="1" applyAlignment="1" applyProtection="1">
      <alignment horizontal="left" vertical="center" wrapText="1"/>
    </xf>
    <xf numFmtId="1" fontId="5" fillId="0" borderId="5"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xf>
    <xf numFmtId="1" fontId="5" fillId="0" borderId="5" xfId="0" applyNumberFormat="1" applyFont="1" applyBorder="1" applyAlignment="1" applyProtection="1">
      <alignment vertical="center" wrapText="1"/>
      <protection locked="0"/>
    </xf>
    <xf numFmtId="0" fontId="5" fillId="3" borderId="5" xfId="0" applyFont="1" applyFill="1" applyBorder="1" applyAlignment="1" applyProtection="1">
      <alignment vertical="center" wrapText="1"/>
    </xf>
    <xf numFmtId="1" fontId="5" fillId="0" borderId="6" xfId="0" applyNumberFormat="1" applyFont="1" applyBorder="1" applyAlignment="1" applyProtection="1">
      <alignment vertical="center" wrapText="1"/>
      <protection locked="0"/>
    </xf>
    <xf numFmtId="0" fontId="5" fillId="3" borderId="6" xfId="0" applyFont="1" applyFill="1" applyBorder="1" applyAlignment="1" applyProtection="1">
      <alignment vertical="center" wrapText="1"/>
    </xf>
    <xf numFmtId="1" fontId="5" fillId="3" borderId="5" xfId="0" applyNumberFormat="1" applyFont="1" applyFill="1" applyBorder="1" applyAlignment="1" applyProtection="1">
      <alignment vertical="center" wrapText="1"/>
    </xf>
    <xf numFmtId="1" fontId="5" fillId="3" borderId="6" xfId="0" applyNumberFormat="1" applyFont="1" applyFill="1" applyBorder="1" applyAlignment="1" applyProtection="1">
      <alignment vertical="center" wrapText="1"/>
    </xf>
    <xf numFmtId="0" fontId="2" fillId="0" borderId="2" xfId="0" applyFont="1" applyFill="1" applyBorder="1" applyAlignment="1" applyProtection="1">
      <alignment horizontal="left" vertical="center" wrapText="1"/>
      <protection locked="0"/>
    </xf>
    <xf numFmtId="165" fontId="2" fillId="4" borderId="5" xfId="0" applyNumberFormat="1" applyFont="1" applyFill="1" applyBorder="1" applyAlignment="1" applyProtection="1">
      <alignment vertical="center" wrapText="1"/>
    </xf>
    <xf numFmtId="165" fontId="5" fillId="3" borderId="5" xfId="0" applyNumberFormat="1" applyFont="1" applyFill="1" applyBorder="1" applyAlignment="1" applyProtection="1">
      <alignment vertical="center" wrapText="1"/>
    </xf>
    <xf numFmtId="165" fontId="5" fillId="4" borderId="5" xfId="0" applyNumberFormat="1" applyFont="1" applyFill="1" applyBorder="1" applyAlignment="1" applyProtection="1">
      <alignment vertical="center" wrapText="1"/>
    </xf>
    <xf numFmtId="164" fontId="5" fillId="0" borderId="5" xfId="0" applyNumberFormat="1" applyFont="1" applyFill="1" applyBorder="1" applyAlignment="1" applyProtection="1">
      <alignment vertical="center" wrapText="1"/>
      <protection locked="0"/>
    </xf>
    <xf numFmtId="165" fontId="5" fillId="4" borderId="6" xfId="0" applyNumberFormat="1" applyFont="1" applyFill="1" applyBorder="1" applyAlignment="1" applyProtection="1">
      <alignment vertical="center" wrapText="1"/>
    </xf>
    <xf numFmtId="10" fontId="2" fillId="5" borderId="5" xfId="0" applyNumberFormat="1" applyFont="1" applyFill="1" applyBorder="1" applyAlignment="1" applyProtection="1">
      <alignment vertical="center" wrapText="1"/>
    </xf>
    <xf numFmtId="1" fontId="2" fillId="5" borderId="5" xfId="0" applyNumberFormat="1" applyFont="1" applyFill="1" applyBorder="1" applyAlignment="1" applyProtection="1">
      <alignment vertical="center" wrapText="1"/>
      <protection locked="0"/>
    </xf>
    <xf numFmtId="0" fontId="1" fillId="2" borderId="5"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1" fontId="2" fillId="0" borderId="2" xfId="0" applyNumberFormat="1" applyFont="1" applyFill="1" applyBorder="1" applyAlignment="1" applyProtection="1">
      <alignment vertical="center" wrapText="1"/>
      <protection locked="0"/>
    </xf>
    <xf numFmtId="1" fontId="2" fillId="0" borderId="6" xfId="0" applyNumberFormat="1" applyFont="1" applyFill="1" applyBorder="1" applyAlignment="1" applyProtection="1">
      <alignment vertical="center" wrapText="1"/>
      <protection locked="0"/>
    </xf>
    <xf numFmtId="0" fontId="2" fillId="0"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xf>
    <xf numFmtId="1" fontId="2" fillId="0" borderId="5" xfId="0" applyNumberFormat="1" applyFont="1" applyBorder="1" applyAlignment="1" applyProtection="1">
      <alignment vertical="center" wrapText="1"/>
      <protection locked="0"/>
    </xf>
    <xf numFmtId="1" fontId="2" fillId="0" borderId="6" xfId="0" applyNumberFormat="1" applyFont="1" applyBorder="1" applyAlignment="1" applyProtection="1">
      <alignment vertical="center" wrapText="1"/>
      <protection locked="0"/>
    </xf>
    <xf numFmtId="165" fontId="2" fillId="6" borderId="5" xfId="0" applyNumberFormat="1" applyFont="1" applyFill="1" applyBorder="1" applyAlignment="1" applyProtection="1">
      <alignment vertical="center" wrapText="1"/>
    </xf>
    <xf numFmtId="1" fontId="2" fillId="3" borderId="20" xfId="0" applyNumberFormat="1" applyFont="1" applyFill="1" applyBorder="1" applyAlignment="1" applyProtection="1">
      <alignment vertical="center" wrapText="1"/>
    </xf>
    <xf numFmtId="0" fontId="2" fillId="0" borderId="21" xfId="0" applyFont="1" applyFill="1" applyBorder="1" applyAlignment="1" applyProtection="1">
      <alignment horizontal="left" vertical="center" wrapText="1"/>
      <protection locked="0"/>
    </xf>
    <xf numFmtId="1" fontId="2" fillId="0" borderId="20" xfId="0" applyNumberFormat="1" applyFont="1" applyFill="1" applyBorder="1" applyAlignment="1" applyProtection="1">
      <alignment vertical="center" wrapText="1"/>
    </xf>
    <xf numFmtId="1" fontId="2" fillId="6" borderId="5" xfId="0" applyNumberFormat="1" applyFont="1" applyFill="1" applyBorder="1" applyAlignment="1" applyProtection="1">
      <alignment vertical="center" wrapText="1"/>
      <protection locked="0"/>
    </xf>
    <xf numFmtId="1" fontId="2" fillId="8" borderId="5" xfId="0" applyNumberFormat="1" applyFont="1" applyFill="1" applyBorder="1" applyAlignment="1" applyProtection="1">
      <alignment vertical="center" wrapText="1"/>
    </xf>
    <xf numFmtId="165" fontId="2" fillId="8" borderId="5" xfId="0" applyNumberFormat="1" applyFont="1" applyFill="1" applyBorder="1" applyAlignment="1" applyProtection="1">
      <alignment vertical="center" wrapText="1"/>
    </xf>
    <xf numFmtId="0" fontId="6" fillId="0" borderId="0" xfId="0" applyFont="1" applyAlignment="1">
      <alignment horizontal="left" vertical="top"/>
    </xf>
    <xf numFmtId="0" fontId="5" fillId="0" borderId="0" xfId="0" applyFont="1"/>
    <xf numFmtId="0" fontId="6" fillId="0" borderId="0" xfId="0" quotePrefix="1" applyFont="1" applyAlignment="1">
      <alignment horizontal="left" vertical="top" wrapTex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pplyProtection="1">
      <alignment horizontal="center"/>
    </xf>
    <xf numFmtId="0" fontId="1" fillId="7" borderId="10" xfId="0" applyFont="1" applyFill="1" applyBorder="1" applyAlignment="1"/>
    <xf numFmtId="0" fontId="1" fillId="7" borderId="11" xfId="0" applyFont="1" applyFill="1" applyBorder="1" applyAlignment="1"/>
    <xf numFmtId="0" fontId="0" fillId="0" borderId="0" xfId="0" applyAlignment="1">
      <alignment horizontal="center"/>
    </xf>
    <xf numFmtId="0" fontId="1" fillId="7" borderId="13" xfId="0" applyFont="1" applyFill="1" applyBorder="1" applyAlignment="1"/>
    <xf numFmtId="0" fontId="1" fillId="7" borderId="14" xfId="0" applyFont="1" applyFill="1" applyBorder="1" applyAlignment="1"/>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8" fillId="9" borderId="0" xfId="0" applyFont="1" applyFill="1" applyAlignment="1">
      <alignment horizontal="center" vertical="center"/>
    </xf>
    <xf numFmtId="0" fontId="9" fillId="0" borderId="20" xfId="0" applyFont="1" applyBorder="1" applyAlignment="1">
      <alignment horizontal="left" vertical="center" wrapText="1"/>
    </xf>
    <xf numFmtId="0" fontId="11" fillId="0" borderId="8" xfId="1" applyBorder="1" applyAlignment="1">
      <alignment vertical="center"/>
    </xf>
    <xf numFmtId="0" fontId="11" fillId="0" borderId="0" xfId="1" applyAlignment="1">
      <alignment vertical="center"/>
    </xf>
    <xf numFmtId="0" fontId="12" fillId="0" borderId="22" xfId="0" applyFont="1" applyBorder="1" applyAlignment="1">
      <alignment horizontal="left" vertical="top" wrapText="1"/>
    </xf>
    <xf numFmtId="0" fontId="13" fillId="0" borderId="22" xfId="0" applyFont="1" applyBorder="1" applyAlignment="1">
      <alignment horizontal="left" vertical="top" wrapText="1"/>
    </xf>
    <xf numFmtId="0" fontId="17" fillId="0" borderId="0" xfId="0" applyFont="1"/>
    <xf numFmtId="0" fontId="2" fillId="10" borderId="3" xfId="0" applyFont="1" applyFill="1" applyBorder="1" applyAlignment="1" applyProtection="1">
      <alignment horizontal="left" vertical="center" wrapText="1"/>
    </xf>
    <xf numFmtId="0" fontId="5" fillId="10" borderId="6" xfId="0" applyFont="1" applyFill="1" applyBorder="1" applyAlignment="1">
      <alignment horizontal="left" vertical="center" wrapText="1"/>
    </xf>
    <xf numFmtId="0" fontId="2" fillId="11" borderId="5" xfId="0" applyFont="1" applyFill="1" applyBorder="1" applyAlignment="1" applyProtection="1">
      <alignment horizontal="left" vertical="center" wrapText="1"/>
    </xf>
    <xf numFmtId="0" fontId="2" fillId="11" borderId="5" xfId="0" applyFont="1" applyFill="1" applyBorder="1" applyAlignment="1">
      <alignment wrapText="1"/>
    </xf>
    <xf numFmtId="0" fontId="2" fillId="11" borderId="20" xfId="0" applyFont="1" applyFill="1" applyBorder="1" applyAlignment="1" applyProtection="1">
      <alignment horizontal="left" vertical="center" wrapText="1"/>
    </xf>
    <xf numFmtId="0" fontId="2" fillId="11" borderId="6" xfId="0" applyFont="1" applyFill="1" applyBorder="1" applyAlignment="1" applyProtection="1">
      <alignment horizontal="left" vertical="center" wrapText="1"/>
    </xf>
    <xf numFmtId="0" fontId="5" fillId="11" borderId="1" xfId="0" applyFont="1" applyFill="1" applyBorder="1" applyAlignment="1" applyProtection="1">
      <alignment vertical="center" wrapText="1"/>
    </xf>
    <xf numFmtId="0" fontId="5" fillId="11" borderId="5" xfId="0" applyFont="1" applyFill="1" applyBorder="1" applyAlignment="1" applyProtection="1">
      <alignment horizontal="left" vertical="center" wrapText="1"/>
    </xf>
    <xf numFmtId="0" fontId="5" fillId="11" borderId="3" xfId="0" applyFont="1" applyFill="1" applyBorder="1" applyAlignment="1" applyProtection="1">
      <alignment vertical="center" wrapText="1"/>
    </xf>
    <xf numFmtId="0" fontId="5" fillId="11" borderId="6" xfId="0" applyFont="1" applyFill="1" applyBorder="1" applyAlignment="1" applyProtection="1">
      <alignment horizontal="left" vertical="center" wrapText="1"/>
    </xf>
    <xf numFmtId="0" fontId="5" fillId="11" borderId="5" xfId="0" applyFont="1" applyFill="1" applyBorder="1" applyAlignment="1">
      <alignment vertical="center" wrapText="1"/>
    </xf>
    <xf numFmtId="0" fontId="5" fillId="11" borderId="6" xfId="0" applyFont="1" applyFill="1" applyBorder="1" applyAlignment="1">
      <alignment vertical="center" wrapText="1"/>
    </xf>
    <xf numFmtId="0" fontId="1" fillId="7" borderId="11" xfId="0" applyFont="1" applyFill="1" applyBorder="1" applyAlignment="1"/>
    <xf numFmtId="0" fontId="5" fillId="11" borderId="5" xfId="0" applyFont="1" applyFill="1" applyBorder="1" applyAlignment="1">
      <alignment horizontal="left" vertical="center" wrapText="1"/>
    </xf>
    <xf numFmtId="0" fontId="2" fillId="11" borderId="1" xfId="0" applyFont="1" applyFill="1" applyBorder="1" applyAlignment="1" applyProtection="1">
      <alignment horizontal="left" vertical="center" wrapText="1"/>
    </xf>
    <xf numFmtId="0" fontId="2" fillId="11" borderId="1" xfId="0" applyFont="1" applyFill="1" applyBorder="1" applyAlignment="1" applyProtection="1">
      <alignment vertical="center" wrapText="1"/>
    </xf>
    <xf numFmtId="0" fontId="2" fillId="11" borderId="19" xfId="0" applyFont="1" applyFill="1" applyBorder="1" applyAlignment="1" applyProtection="1">
      <alignment vertical="center" wrapText="1"/>
    </xf>
    <xf numFmtId="0" fontId="2" fillId="11" borderId="3" xfId="0" applyFont="1" applyFill="1" applyBorder="1" applyAlignment="1" applyProtection="1">
      <alignment vertical="center" wrapText="1"/>
    </xf>
    <xf numFmtId="0" fontId="5" fillId="10" borderId="1" xfId="0" applyFont="1" applyFill="1" applyBorder="1" applyAlignment="1" applyProtection="1">
      <alignment vertical="center" wrapText="1"/>
    </xf>
    <xf numFmtId="0" fontId="5" fillId="10" borderId="5" xfId="0" applyFont="1" applyFill="1" applyBorder="1" applyAlignment="1" applyProtection="1">
      <alignment horizontal="left" vertical="center" wrapText="1"/>
    </xf>
    <xf numFmtId="0" fontId="0" fillId="0" borderId="4" xfId="0" applyBorder="1"/>
    <xf numFmtId="0" fontId="1" fillId="7" borderId="24" xfId="0" applyFont="1" applyFill="1" applyBorder="1" applyAlignment="1"/>
    <xf numFmtId="0" fontId="1" fillId="2" borderId="18" xfId="0" applyFont="1" applyFill="1" applyBorder="1" applyAlignment="1" applyProtection="1">
      <alignment vertical="top" wrapText="1"/>
    </xf>
    <xf numFmtId="166" fontId="2" fillId="0" borderId="18" xfId="0" applyNumberFormat="1" applyFont="1" applyFill="1" applyBorder="1" applyAlignment="1" applyProtection="1">
      <alignment vertical="center" wrapText="1"/>
    </xf>
    <xf numFmtId="166" fontId="2" fillId="0" borderId="26" xfId="0" applyNumberFormat="1" applyFont="1" applyFill="1" applyBorder="1" applyAlignment="1" applyProtection="1">
      <alignment vertical="center" wrapText="1"/>
    </xf>
    <xf numFmtId="0" fontId="1" fillId="7" borderId="23" xfId="0" applyFont="1" applyFill="1" applyBorder="1" applyAlignment="1"/>
    <xf numFmtId="10" fontId="3" fillId="0" borderId="2" xfId="0" applyNumberFormat="1" applyFont="1" applyFill="1" applyBorder="1" applyAlignment="1" applyProtection="1">
      <alignment horizontal="left" vertical="center" wrapText="1"/>
      <protection locked="0"/>
    </xf>
    <xf numFmtId="10" fontId="3" fillId="0" borderId="4"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1" fillId="0" borderId="0" xfId="0" applyFont="1" applyAlignment="1" applyProtection="1">
      <alignment horizontal="left" wrapText="1"/>
      <protection locked="0"/>
    </xf>
    <xf numFmtId="0" fontId="8" fillId="12" borderId="0" xfId="0" applyFont="1" applyFill="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0" fontId="2" fillId="3" borderId="5" xfId="0" applyNumberFormat="1" applyFont="1" applyFill="1" applyBorder="1" applyAlignment="1" applyProtection="1">
      <alignment horizontal="center" vertical="center" wrapText="1"/>
    </xf>
    <xf numFmtId="165" fontId="2" fillId="6" borderId="5" xfId="0" applyNumberFormat="1" applyFont="1" applyFill="1" applyBorder="1" applyAlignment="1" applyProtection="1">
      <alignment horizontal="center" vertical="center" wrapText="1"/>
    </xf>
    <xf numFmtId="1" fontId="2" fillId="0" borderId="6" xfId="0" applyNumberFormat="1" applyFont="1" applyBorder="1" applyAlignment="1" applyProtection="1">
      <alignment horizontal="center" vertical="center" wrapText="1"/>
      <protection locked="0"/>
    </xf>
    <xf numFmtId="10" fontId="2" fillId="3" borderId="6" xfId="0" applyNumberFormat="1" applyFont="1" applyFill="1" applyBorder="1" applyAlignment="1" applyProtection="1">
      <alignment horizontal="center" vertical="center" wrapText="1"/>
    </xf>
    <xf numFmtId="0" fontId="20" fillId="0" borderId="0" xfId="0" applyFont="1"/>
    <xf numFmtId="0" fontId="1" fillId="2" borderId="8"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 fillId="2" borderId="27"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0" fillId="0" borderId="0" xfId="0" applyAlignment="1">
      <alignment horizontal="center"/>
    </xf>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1" fillId="2" borderId="2"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A0A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2:E11"/>
  <sheetViews>
    <sheetView tabSelected="1" zoomScaleNormal="100" workbookViewId="0">
      <selection activeCell="B2" sqref="B2"/>
    </sheetView>
  </sheetViews>
  <sheetFormatPr defaultColWidth="9" defaultRowHeight="12.75" x14ac:dyDescent="0.2"/>
  <cols>
    <col min="2" max="2" width="158.7109375" customWidth="1"/>
    <col min="4" max="4" width="19.140625" bestFit="1" customWidth="1"/>
    <col min="5" max="5" width="25.7109375" customWidth="1"/>
  </cols>
  <sheetData>
    <row r="2" spans="1:5" ht="24.4" customHeight="1" x14ac:dyDescent="0.2">
      <c r="A2" s="91"/>
      <c r="B2" s="92" t="s">
        <v>102</v>
      </c>
      <c r="C2" s="91"/>
      <c r="D2" s="91"/>
      <c r="E2" s="91"/>
    </row>
    <row r="4" spans="1:5" ht="20.25" x14ac:dyDescent="0.2">
      <c r="B4" s="53" t="s">
        <v>21</v>
      </c>
    </row>
    <row r="5" spans="1:5" ht="30" x14ac:dyDescent="0.25">
      <c r="B5" s="54" t="s">
        <v>96</v>
      </c>
      <c r="D5" s="98" t="s">
        <v>104</v>
      </c>
    </row>
    <row r="6" spans="1:5" x14ac:dyDescent="0.2">
      <c r="B6" s="55" t="s">
        <v>91</v>
      </c>
    </row>
    <row r="7" spans="1:5" ht="13.5" thickBot="1" x14ac:dyDescent="0.25">
      <c r="B7" s="56"/>
    </row>
    <row r="8" spans="1:5" ht="230.25" thickBot="1" x14ac:dyDescent="0.25">
      <c r="B8" s="57" t="s">
        <v>103</v>
      </c>
    </row>
    <row r="9" spans="1:5" ht="13.5" thickBot="1" x14ac:dyDescent="0.25">
      <c r="B9" s="56"/>
    </row>
    <row r="10" spans="1:5" ht="26.25" thickBot="1" x14ac:dyDescent="0.25">
      <c r="B10" s="58" t="s">
        <v>95</v>
      </c>
    </row>
    <row r="11" spans="1:5" ht="14.25" x14ac:dyDescent="0.2">
      <c r="B11" s="59" t="s">
        <v>94</v>
      </c>
    </row>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5ECA9036-AE82-479E-A1C2-49112A9543E5}"/>
  </hyperlinks>
  <pageMargins left="0.70866141732283472" right="0.70866141732283472" top="0.74803149606299213" bottom="0.74803149606299213" header="0.31496062992125984" footer="0.31496062992125984"/>
  <pageSetup paperSize="9" scale="53" orientation="landscape" r:id="rId4"/>
  <headerFooter>
    <oddHeader>&amp;CReporting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2"/>
  <sheetViews>
    <sheetView topLeftCell="A2" zoomScaleNormal="100" zoomScaleSheetLayoutView="100" workbookViewId="0">
      <selection activeCell="H17" sqref="H17"/>
    </sheetView>
  </sheetViews>
  <sheetFormatPr defaultRowHeight="12.75" x14ac:dyDescent="0.2"/>
  <cols>
    <col min="1" max="1" width="9" customWidth="1"/>
    <col min="2" max="2" width="55" customWidth="1"/>
    <col min="3" max="3" width="10.42578125" customWidth="1"/>
    <col min="4" max="4" width="11.28515625" customWidth="1"/>
    <col min="5" max="5" width="29.42578125" customWidth="1"/>
  </cols>
  <sheetData>
    <row r="1" spans="1:5" ht="69" customHeight="1" x14ac:dyDescent="0.2">
      <c r="A1" s="103" t="s">
        <v>97</v>
      </c>
      <c r="B1" s="104"/>
      <c r="C1" s="104"/>
      <c r="D1" s="104"/>
      <c r="E1" s="104"/>
    </row>
    <row r="2" spans="1:5" ht="14.25" customHeight="1" thickBot="1" x14ac:dyDescent="0.25">
      <c r="A2" s="44"/>
      <c r="B2" s="44"/>
      <c r="C2" s="44"/>
      <c r="D2" s="44"/>
      <c r="E2" s="44"/>
    </row>
    <row r="3" spans="1:5" ht="13.5" thickBot="1" x14ac:dyDescent="0.25">
      <c r="A3" s="50" t="s">
        <v>6</v>
      </c>
      <c r="B3" s="51"/>
      <c r="C3" s="51"/>
      <c r="D3" s="51"/>
      <c r="E3" s="52"/>
    </row>
    <row r="4" spans="1:5" x14ac:dyDescent="0.2">
      <c r="A4" s="100" t="s">
        <v>20</v>
      </c>
      <c r="B4" s="99" t="s">
        <v>0</v>
      </c>
      <c r="C4" s="99" t="s">
        <v>3</v>
      </c>
      <c r="D4" s="99"/>
      <c r="E4" s="105" t="s">
        <v>19</v>
      </c>
    </row>
    <row r="5" spans="1:5" s="42" customFormat="1" ht="25.5" customHeight="1" x14ac:dyDescent="0.2">
      <c r="A5" s="101"/>
      <c r="B5" s="102"/>
      <c r="C5" s="29" t="s">
        <v>1</v>
      </c>
      <c r="D5" s="29" t="s">
        <v>68</v>
      </c>
      <c r="E5" s="106"/>
    </row>
    <row r="6" spans="1:5" s="42" customFormat="1" ht="25.5" customHeight="1" x14ac:dyDescent="0.2">
      <c r="A6" s="74" t="s">
        <v>30</v>
      </c>
      <c r="B6" s="73" t="s">
        <v>88</v>
      </c>
      <c r="C6" s="93">
        <v>336</v>
      </c>
      <c r="D6" s="94"/>
      <c r="E6" s="16"/>
    </row>
    <row r="7" spans="1:5" s="42" customFormat="1" ht="25.5" customHeight="1" x14ac:dyDescent="0.2">
      <c r="A7" s="74" t="s">
        <v>31</v>
      </c>
      <c r="B7" s="73" t="s">
        <v>89</v>
      </c>
      <c r="C7" s="93">
        <v>0</v>
      </c>
      <c r="D7" s="94"/>
      <c r="E7" s="16"/>
    </row>
    <row r="8" spans="1:5" s="42" customFormat="1" ht="25.5" customHeight="1" x14ac:dyDescent="0.2">
      <c r="A8" s="74" t="s">
        <v>32</v>
      </c>
      <c r="B8" s="73" t="s">
        <v>90</v>
      </c>
      <c r="C8" s="94"/>
      <c r="D8" s="95" t="str">
        <f>IF(OR(C$6=0,C$6=" ",C7=0,C7=" ")," ",C7/C$6)</f>
        <v xml:space="preserve"> </v>
      </c>
      <c r="E8" s="16"/>
    </row>
    <row r="9" spans="1:5" s="42" customFormat="1" ht="25.5" customHeight="1" x14ac:dyDescent="0.2">
      <c r="A9" s="74" t="s">
        <v>33</v>
      </c>
      <c r="B9" s="73" t="s">
        <v>24</v>
      </c>
      <c r="C9" s="93">
        <v>7836</v>
      </c>
      <c r="D9" s="94"/>
      <c r="E9" s="16"/>
    </row>
    <row r="10" spans="1:5" s="42" customFormat="1" ht="25.5" customHeight="1" x14ac:dyDescent="0.2">
      <c r="A10" s="74" t="s">
        <v>34</v>
      </c>
      <c r="B10" s="73" t="s">
        <v>27</v>
      </c>
      <c r="C10" s="93">
        <v>1</v>
      </c>
      <c r="D10" s="94"/>
      <c r="E10" s="16"/>
    </row>
    <row r="11" spans="1:5" s="42" customFormat="1" ht="25.5" customHeight="1" x14ac:dyDescent="0.2">
      <c r="A11" s="74" t="s">
        <v>35</v>
      </c>
      <c r="B11" s="73" t="s">
        <v>67</v>
      </c>
      <c r="C11" s="94"/>
      <c r="D11" s="95">
        <f>IF(OR(C$9=0,C$9=" ",C10=0,C10=" ")," ",C10/C$9)</f>
        <v>1.2761613067891782E-4</v>
      </c>
      <c r="E11" s="16"/>
    </row>
    <row r="12" spans="1:5" ht="13.5" thickBot="1" x14ac:dyDescent="0.25">
      <c r="A12" s="60" t="s">
        <v>36</v>
      </c>
      <c r="B12" s="61" t="s">
        <v>87</v>
      </c>
      <c r="C12" s="96">
        <v>52311</v>
      </c>
      <c r="D12" s="97"/>
      <c r="E12" s="28"/>
    </row>
  </sheetData>
  <sheetProtection selectLockedCells="1"/>
  <customSheetViews>
    <customSheetView guid="{4D727E3C-2C78-4173-9F6E-D686E8DC0B17}" showPageBreaks="1"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1"/>
      <headerFooter alignWithMargins="0">
        <oddHeader>&amp;C&amp;"Arial,Bold"Reporting Period: 2012-2013&amp;REconomic Regulation Authority (WA)</oddHeader>
        <oddFooter>&amp;LElectricity Compliance Reporting Manual - Datasheets - &amp;A&amp;C &amp;RPage &amp;P  of  &amp;N</oddFooter>
      </headerFooter>
    </customSheetView>
    <customSheetView guid="{BC8C3EF2-E90D-46AA-8DF9-13F2D58CF104}"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2"/>
      <headerFooter alignWithMargins="0">
        <oddHeader>&amp;C&amp;"Arial,Bold"Reporting Period: 2012-2013&amp;REconomic Regulation Authority (WA)</oddHeader>
        <oddFooter>&amp;LElectricity Compliance Reporting Manual - Datasheets - &amp;A&amp;C &amp;RPage &amp;P  of  &amp;N</oddFooter>
      </headerFooter>
    </customSheetView>
  </customSheetViews>
  <mergeCells count="5">
    <mergeCell ref="C4:D4"/>
    <mergeCell ref="A4:A5"/>
    <mergeCell ref="B4:B5"/>
    <mergeCell ref="A1:E1"/>
    <mergeCell ref="E4:E5"/>
  </mergeCells>
  <phoneticPr fontId="4" type="noConversion"/>
  <printOptions horizontalCentered="1"/>
  <pageMargins left="0.74803149606299213" right="0.74803149606299213" top="0.98425196850393704" bottom="0.59055118110236227" header="0.31496062992125984" footer="0.31496062992125984"/>
  <pageSetup paperSize="9" orientation="landscape" r:id="rId3"/>
  <headerFooter alignWithMargins="0">
    <oddHeader>&amp;C&amp;"Arial,Bold"&amp;12Electricity Licence Reporting Datasheets - Distribution</oddHeader>
    <oddFooter>&amp;C&amp;14Customer Connections&amp;R&amp;P of &amp;N</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1"/>
  <sheetViews>
    <sheetView topLeftCell="A4" zoomScaleNormal="100" workbookViewId="0">
      <selection activeCell="C19" sqref="C19"/>
    </sheetView>
  </sheetViews>
  <sheetFormatPr defaultRowHeight="12.75" x14ac:dyDescent="0.2"/>
  <cols>
    <col min="1" max="1" width="9" customWidth="1"/>
    <col min="2" max="2" width="55" customWidth="1"/>
    <col min="3" max="3" width="10.42578125" customWidth="1"/>
    <col min="4" max="4" width="11.28515625" customWidth="1"/>
    <col min="5" max="5" width="19.85546875" customWidth="1"/>
    <col min="6" max="6" width="80.85546875" customWidth="1"/>
  </cols>
  <sheetData>
    <row r="1" spans="1:6" ht="68.650000000000006" customHeight="1" x14ac:dyDescent="0.2">
      <c r="A1" s="103" t="s">
        <v>97</v>
      </c>
      <c r="B1" s="104"/>
      <c r="C1" s="104"/>
      <c r="D1" s="104"/>
      <c r="E1" s="104"/>
    </row>
    <row r="2" spans="1:6" ht="13.5" thickBot="1" x14ac:dyDescent="0.25">
      <c r="A2" s="107"/>
      <c r="B2" s="107"/>
      <c r="C2" s="107"/>
      <c r="D2" s="107"/>
      <c r="E2" s="107"/>
    </row>
    <row r="3" spans="1:6" ht="13.5" thickBot="1" x14ac:dyDescent="0.25">
      <c r="A3" s="108" t="s">
        <v>5</v>
      </c>
      <c r="B3" s="109"/>
      <c r="C3" s="109"/>
      <c r="D3" s="109"/>
      <c r="E3" s="110"/>
      <c r="F3" s="39"/>
    </row>
    <row r="4" spans="1:6" x14ac:dyDescent="0.2">
      <c r="A4" s="100" t="s">
        <v>20</v>
      </c>
      <c r="B4" s="99" t="s">
        <v>0</v>
      </c>
      <c r="C4" s="99" t="s">
        <v>3</v>
      </c>
      <c r="D4" s="99"/>
      <c r="E4" s="106" t="s">
        <v>19</v>
      </c>
    </row>
    <row r="5" spans="1:6" ht="25.5" customHeight="1" x14ac:dyDescent="0.2">
      <c r="A5" s="101"/>
      <c r="B5" s="102"/>
      <c r="C5" s="24" t="s">
        <v>1</v>
      </c>
      <c r="D5" s="24" t="s">
        <v>4</v>
      </c>
      <c r="E5" s="111"/>
    </row>
    <row r="6" spans="1:6" ht="25.5" customHeight="1" x14ac:dyDescent="0.2">
      <c r="A6" s="75" t="s">
        <v>37</v>
      </c>
      <c r="B6" s="62" t="s">
        <v>101</v>
      </c>
      <c r="C6" s="30">
        <v>980</v>
      </c>
      <c r="D6" s="5"/>
      <c r="E6" s="16"/>
    </row>
    <row r="7" spans="1:6" ht="25.5" customHeight="1" x14ac:dyDescent="0.2">
      <c r="A7" s="75" t="s">
        <v>38</v>
      </c>
      <c r="B7" s="62" t="s">
        <v>17</v>
      </c>
      <c r="C7" s="4">
        <v>962</v>
      </c>
      <c r="D7" s="5"/>
      <c r="E7" s="16"/>
    </row>
    <row r="8" spans="1:6" ht="25.5" customHeight="1" x14ac:dyDescent="0.2">
      <c r="A8" s="75" t="s">
        <v>39</v>
      </c>
      <c r="B8" s="62" t="s">
        <v>7</v>
      </c>
      <c r="C8" s="4">
        <v>18</v>
      </c>
      <c r="D8" s="5"/>
      <c r="E8" s="16"/>
    </row>
    <row r="9" spans="1:6" ht="25.5" customHeight="1" x14ac:dyDescent="0.2">
      <c r="A9" s="75" t="s">
        <v>40</v>
      </c>
      <c r="B9" s="63" t="s">
        <v>74</v>
      </c>
      <c r="C9" s="4">
        <v>920</v>
      </c>
      <c r="D9" s="22"/>
      <c r="E9" s="16"/>
    </row>
    <row r="10" spans="1:6" ht="25.5" customHeight="1" x14ac:dyDescent="0.2">
      <c r="A10" s="75" t="s">
        <v>41</v>
      </c>
      <c r="B10" s="63" t="s">
        <v>75</v>
      </c>
      <c r="C10" s="23"/>
      <c r="D10" s="32">
        <f>IF(OR(C$6=0,C$6=" ",C9=0,C9=" ")," ",C9/C$6)</f>
        <v>0.93877551020408168</v>
      </c>
      <c r="E10" s="16"/>
    </row>
    <row r="11" spans="1:6" ht="25.5" customHeight="1" x14ac:dyDescent="0.2">
      <c r="A11" s="75" t="s">
        <v>42</v>
      </c>
      <c r="B11" s="63" t="s">
        <v>76</v>
      </c>
      <c r="C11" s="4">
        <v>948</v>
      </c>
      <c r="D11" s="22"/>
      <c r="E11" s="16"/>
    </row>
    <row r="12" spans="1:6" ht="25.5" customHeight="1" x14ac:dyDescent="0.2">
      <c r="A12" s="75" t="s">
        <v>43</v>
      </c>
      <c r="B12" s="63" t="s">
        <v>77</v>
      </c>
      <c r="C12" s="23"/>
      <c r="D12" s="32">
        <f>IF(OR(C$6=0,C$6=" ",C11=0,C11=" ")," ",C11/C$6)</f>
        <v>0.96734693877551026</v>
      </c>
      <c r="E12" s="16"/>
    </row>
    <row r="13" spans="1:6" ht="25.5" customHeight="1" x14ac:dyDescent="0.2">
      <c r="A13" s="75" t="s">
        <v>44</v>
      </c>
      <c r="B13" s="62" t="s">
        <v>78</v>
      </c>
      <c r="C13" s="36">
        <f>IF(OR((C6+C21)=0,(C6+C21)=" ")," ",(C6+C21))</f>
        <v>1024</v>
      </c>
      <c r="D13" s="5"/>
      <c r="E13" s="16"/>
    </row>
    <row r="14" spans="1:6" ht="25.5" customHeight="1" x14ac:dyDescent="0.2">
      <c r="A14" s="75" t="s">
        <v>45</v>
      </c>
      <c r="B14" s="62" t="s">
        <v>79</v>
      </c>
      <c r="C14" s="6"/>
      <c r="D14" s="17">
        <f>IF(OR(C$6=0,C$6=" ",C$20=0,C$20=" ",C13=0,C13=" ")," ",C13/(C$6+C$20))</f>
        <v>1</v>
      </c>
      <c r="E14" s="16"/>
    </row>
    <row r="15" spans="1:6" ht="25.5" customHeight="1" x14ac:dyDescent="0.2">
      <c r="A15" s="3" t="s">
        <v>46</v>
      </c>
      <c r="B15" s="7" t="s">
        <v>82</v>
      </c>
      <c r="C15" s="37"/>
      <c r="D15" s="38"/>
      <c r="E15" s="16"/>
    </row>
    <row r="16" spans="1:6" ht="38.25" customHeight="1" x14ac:dyDescent="0.2">
      <c r="A16" s="3" t="s">
        <v>47</v>
      </c>
      <c r="B16" s="7" t="s">
        <v>82</v>
      </c>
      <c r="C16" s="37"/>
      <c r="D16" s="38" t="str">
        <f>IF(OR(C$21=0,C$21=" ",C$36=0,C$36=" ",C15=0,C15=" ")," ",C15/(C$21+C$36))</f>
        <v xml:space="preserve"> </v>
      </c>
      <c r="E16" s="16"/>
    </row>
    <row r="17" spans="1:6" ht="38.25" customHeight="1" x14ac:dyDescent="0.2">
      <c r="A17" s="75" t="s">
        <v>48</v>
      </c>
      <c r="B17" s="62" t="s">
        <v>8</v>
      </c>
      <c r="C17" s="4">
        <v>52</v>
      </c>
      <c r="D17" s="5"/>
      <c r="E17" s="16"/>
    </row>
    <row r="18" spans="1:6" ht="38.25" customHeight="1" x14ac:dyDescent="0.2">
      <c r="A18" s="75" t="s">
        <v>49</v>
      </c>
      <c r="B18" s="62" t="s">
        <v>18</v>
      </c>
      <c r="C18" s="4">
        <v>51</v>
      </c>
      <c r="D18" s="5"/>
      <c r="E18" s="16"/>
      <c r="F18" s="40"/>
    </row>
    <row r="19" spans="1:6" ht="38.25" customHeight="1" x14ac:dyDescent="0.2">
      <c r="A19" s="75" t="s">
        <v>50</v>
      </c>
      <c r="B19" s="62" t="s">
        <v>16</v>
      </c>
      <c r="C19" s="6"/>
      <c r="D19" s="17">
        <f>IF(OR(C17=0,C17=" ", C18=0,C18=" ")," ",(C18/C17))</f>
        <v>0.98076923076923073</v>
      </c>
      <c r="E19" s="16"/>
      <c r="F19" s="41"/>
    </row>
    <row r="20" spans="1:6" ht="38.25" customHeight="1" x14ac:dyDescent="0.2">
      <c r="A20" s="76" t="s">
        <v>98</v>
      </c>
      <c r="B20" s="64" t="s">
        <v>92</v>
      </c>
      <c r="C20" s="35">
        <v>44</v>
      </c>
      <c r="D20" s="33"/>
      <c r="E20" s="34" t="s">
        <v>100</v>
      </c>
      <c r="F20" s="41"/>
    </row>
    <row r="21" spans="1:6" ht="48.75" thickBot="1" x14ac:dyDescent="0.25">
      <c r="A21" s="77" t="s">
        <v>99</v>
      </c>
      <c r="B21" s="65" t="s">
        <v>93</v>
      </c>
      <c r="C21" s="27">
        <v>44</v>
      </c>
      <c r="D21" s="2"/>
      <c r="E21" s="28" t="s">
        <v>86</v>
      </c>
    </row>
  </sheetData>
  <mergeCells count="7">
    <mergeCell ref="A1:E1"/>
    <mergeCell ref="A2:E2"/>
    <mergeCell ref="A3:E3"/>
    <mergeCell ref="A4:A5"/>
    <mergeCell ref="B4:B5"/>
    <mergeCell ref="C4:D4"/>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&amp;C&amp;14Complaints&amp;R&amp;P of &amp;N</oddFooter>
  </headerFooter>
  <ignoredErrors>
    <ignoredError sqref="C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7"/>
  <sheetViews>
    <sheetView zoomScaleNormal="100" workbookViewId="0">
      <selection activeCell="B17" sqref="B17"/>
    </sheetView>
  </sheetViews>
  <sheetFormatPr defaultRowHeight="12.75" x14ac:dyDescent="0.2"/>
  <cols>
    <col min="1" max="1" width="9" customWidth="1"/>
    <col min="2" max="2" width="55" customWidth="1"/>
    <col min="3" max="3" width="10.42578125" customWidth="1"/>
    <col min="4" max="4" width="11.28515625" customWidth="1"/>
    <col min="5" max="5" width="10.85546875" customWidth="1"/>
    <col min="6" max="6" width="19.85546875" customWidth="1"/>
  </cols>
  <sheetData>
    <row r="1" spans="1:6" ht="66.400000000000006" customHeight="1" x14ac:dyDescent="0.2">
      <c r="A1" s="103" t="s">
        <v>97</v>
      </c>
      <c r="B1" s="104"/>
      <c r="C1" s="104"/>
      <c r="D1" s="104"/>
      <c r="E1" s="104"/>
      <c r="F1" s="47"/>
    </row>
    <row r="2" spans="1:6" ht="13.5" thickBot="1" x14ac:dyDescent="0.25">
      <c r="A2" s="47"/>
      <c r="B2" s="47"/>
      <c r="C2" s="47"/>
      <c r="D2" s="47"/>
      <c r="E2" s="47"/>
      <c r="F2" s="43"/>
    </row>
    <row r="3" spans="1:6" ht="13.5" thickBot="1" x14ac:dyDescent="0.25">
      <c r="A3" s="48" t="s">
        <v>9</v>
      </c>
      <c r="B3" s="50"/>
      <c r="C3" s="51"/>
      <c r="D3" s="51"/>
      <c r="E3" s="81"/>
      <c r="F3" s="72"/>
    </row>
    <row r="4" spans="1:6" x14ac:dyDescent="0.2">
      <c r="A4" s="100" t="s">
        <v>20</v>
      </c>
      <c r="B4" s="99" t="s">
        <v>0</v>
      </c>
      <c r="C4" s="99" t="s">
        <v>3</v>
      </c>
      <c r="D4" s="99"/>
      <c r="E4" s="113"/>
      <c r="F4" s="112" t="s">
        <v>19</v>
      </c>
    </row>
    <row r="5" spans="1:6" ht="25.5" customHeight="1" x14ac:dyDescent="0.2">
      <c r="A5" s="101"/>
      <c r="B5" s="102"/>
      <c r="C5" s="24" t="s">
        <v>1</v>
      </c>
      <c r="D5" s="25" t="s">
        <v>4</v>
      </c>
      <c r="E5" s="82" t="s">
        <v>2</v>
      </c>
      <c r="F5" s="111"/>
    </row>
    <row r="6" spans="1:6" ht="25.5" customHeight="1" x14ac:dyDescent="0.2">
      <c r="A6" s="75" t="s">
        <v>51</v>
      </c>
      <c r="B6" s="62" t="s">
        <v>80</v>
      </c>
      <c r="C6" s="30">
        <v>0</v>
      </c>
      <c r="D6" s="1"/>
      <c r="E6" s="83">
        <v>0</v>
      </c>
      <c r="F6" s="26"/>
    </row>
    <row r="7" spans="1:6" ht="24.75" thickBot="1" x14ac:dyDescent="0.25">
      <c r="A7" s="77" t="s">
        <v>52</v>
      </c>
      <c r="B7" s="65" t="s">
        <v>81</v>
      </c>
      <c r="C7" s="31">
        <v>228</v>
      </c>
      <c r="D7" s="2"/>
      <c r="E7" s="84">
        <v>73600</v>
      </c>
      <c r="F7" s="80"/>
    </row>
  </sheetData>
  <mergeCells count="5">
    <mergeCell ref="F4:F5"/>
    <mergeCell ref="A4:A5"/>
    <mergeCell ref="B4:B5"/>
    <mergeCell ref="C4:E4"/>
    <mergeCell ref="A1:E1"/>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&amp;C&amp;14Compensation Payments&amp;R&amp;P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5"/>
  <sheetViews>
    <sheetView topLeftCell="A5" zoomScaleNormal="100" workbookViewId="0">
      <selection activeCell="C6" sqref="C6:C15"/>
    </sheetView>
  </sheetViews>
  <sheetFormatPr defaultRowHeight="12.75" x14ac:dyDescent="0.2"/>
  <cols>
    <col min="1" max="1" width="9" customWidth="1"/>
    <col min="2" max="2" width="55" customWidth="1"/>
    <col min="3" max="3" width="10.42578125" customWidth="1"/>
    <col min="4" max="4" width="11.28515625" customWidth="1"/>
    <col min="5" max="5" width="30.42578125" customWidth="1"/>
  </cols>
  <sheetData>
    <row r="1" spans="1:5" ht="67.150000000000006" customHeight="1" x14ac:dyDescent="0.2">
      <c r="A1" s="103" t="s">
        <v>97</v>
      </c>
      <c r="B1" s="104"/>
      <c r="C1" s="104"/>
      <c r="D1" s="104"/>
      <c r="E1" s="104"/>
    </row>
    <row r="2" spans="1:5" ht="13.5" thickBot="1" x14ac:dyDescent="0.25">
      <c r="A2" s="47"/>
      <c r="B2" s="47"/>
      <c r="C2" s="47"/>
      <c r="D2" s="47"/>
      <c r="E2" s="47"/>
    </row>
    <row r="3" spans="1:5" ht="13.5" thickBot="1" x14ac:dyDescent="0.25">
      <c r="A3" s="45" t="s">
        <v>10</v>
      </c>
      <c r="B3" s="46"/>
      <c r="C3" s="46"/>
      <c r="D3" s="46"/>
      <c r="E3" s="72"/>
    </row>
    <row r="4" spans="1:5" x14ac:dyDescent="0.2">
      <c r="A4" s="100" t="s">
        <v>20</v>
      </c>
      <c r="B4" s="99" t="s">
        <v>0</v>
      </c>
      <c r="C4" s="99" t="s">
        <v>3</v>
      </c>
      <c r="D4" s="99"/>
      <c r="E4" s="105" t="s">
        <v>19</v>
      </c>
    </row>
    <row r="5" spans="1:5" ht="25.5" customHeight="1" x14ac:dyDescent="0.2">
      <c r="A5" s="101"/>
      <c r="B5" s="102"/>
      <c r="C5" s="24" t="s">
        <v>1</v>
      </c>
      <c r="D5" s="25" t="s">
        <v>4</v>
      </c>
      <c r="E5" s="106"/>
    </row>
    <row r="6" spans="1:5" ht="25.5" customHeight="1" x14ac:dyDescent="0.2">
      <c r="A6" s="66" t="s">
        <v>53</v>
      </c>
      <c r="B6" s="67" t="s">
        <v>65</v>
      </c>
      <c r="C6" s="8">
        <v>144</v>
      </c>
      <c r="D6" s="9"/>
      <c r="E6" s="88"/>
    </row>
    <row r="7" spans="1:5" ht="25.5" customHeight="1" x14ac:dyDescent="0.2">
      <c r="A7" s="66" t="s">
        <v>54</v>
      </c>
      <c r="B7" s="67" t="s">
        <v>66</v>
      </c>
      <c r="C7" s="8">
        <v>240</v>
      </c>
      <c r="D7" s="9"/>
      <c r="E7" s="88"/>
    </row>
    <row r="8" spans="1:5" ht="25.5" customHeight="1" x14ac:dyDescent="0.2">
      <c r="A8" s="66" t="s">
        <v>55</v>
      </c>
      <c r="B8" s="67" t="s">
        <v>22</v>
      </c>
      <c r="C8" s="8">
        <v>14</v>
      </c>
      <c r="D8" s="9"/>
      <c r="E8" s="88"/>
    </row>
    <row r="9" spans="1:5" ht="25.5" customHeight="1" x14ac:dyDescent="0.2">
      <c r="A9" s="66" t="s">
        <v>56</v>
      </c>
      <c r="B9" s="67" t="s">
        <v>69</v>
      </c>
      <c r="C9" s="9"/>
      <c r="D9" s="17">
        <f>IF(OR(C$6=0,C$6=" ",C8=0,C8=" ")," ",C8/C$6)</f>
        <v>9.7222222222222224E-2</v>
      </c>
      <c r="E9" s="88"/>
    </row>
    <row r="10" spans="1:5" ht="25.5" customHeight="1" x14ac:dyDescent="0.2">
      <c r="A10" s="66" t="s">
        <v>57</v>
      </c>
      <c r="B10" s="67" t="s">
        <v>83</v>
      </c>
      <c r="C10" s="8">
        <v>50</v>
      </c>
      <c r="D10" s="9"/>
      <c r="E10" s="88"/>
    </row>
    <row r="11" spans="1:5" ht="25.5" customHeight="1" x14ac:dyDescent="0.2">
      <c r="A11" s="66" t="s">
        <v>58</v>
      </c>
      <c r="B11" s="67" t="s">
        <v>84</v>
      </c>
      <c r="C11" s="9"/>
      <c r="D11" s="17">
        <f>IF(OR(C$7=0,C$7=" ",C10=0,C10=" ")," ",C10/C$7)</f>
        <v>0.20833333333333334</v>
      </c>
      <c r="E11" s="88"/>
    </row>
    <row r="12" spans="1:5" ht="25.5" customHeight="1" x14ac:dyDescent="0.2">
      <c r="A12" s="78" t="s">
        <v>59</v>
      </c>
      <c r="B12" s="79" t="s">
        <v>11</v>
      </c>
      <c r="C12" s="10">
        <v>7684</v>
      </c>
      <c r="D12" s="11"/>
      <c r="E12" s="89"/>
    </row>
    <row r="13" spans="1:5" ht="25.5" customHeight="1" x14ac:dyDescent="0.2">
      <c r="A13" s="78" t="s">
        <v>60</v>
      </c>
      <c r="B13" s="79" t="s">
        <v>12</v>
      </c>
      <c r="C13" s="10">
        <v>11618</v>
      </c>
      <c r="D13" s="11"/>
      <c r="E13" s="89"/>
    </row>
    <row r="14" spans="1:5" ht="25.5" customHeight="1" x14ac:dyDescent="0.2">
      <c r="A14" s="66" t="s">
        <v>61</v>
      </c>
      <c r="B14" s="67" t="s">
        <v>13</v>
      </c>
      <c r="C14" s="10">
        <v>2.16</v>
      </c>
      <c r="D14" s="11"/>
      <c r="E14" s="89"/>
    </row>
    <row r="15" spans="1:5" ht="26.25" thickBot="1" x14ac:dyDescent="0.25">
      <c r="A15" s="68" t="s">
        <v>62</v>
      </c>
      <c r="B15" s="69" t="s">
        <v>14</v>
      </c>
      <c r="C15" s="12">
        <v>5.59</v>
      </c>
      <c r="D15" s="13"/>
      <c r="E15" s="90"/>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&amp;C&amp;14Repair faulty street lights&amp;R&amp;P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1"/>
  <sheetViews>
    <sheetView zoomScaleNormal="100" workbookViewId="0">
      <selection activeCell="D16" sqref="D16"/>
    </sheetView>
  </sheetViews>
  <sheetFormatPr defaultRowHeight="12.75" x14ac:dyDescent="0.2"/>
  <cols>
    <col min="1" max="1" width="9" customWidth="1"/>
    <col min="2" max="2" width="55" customWidth="1"/>
    <col min="3" max="3" width="10.42578125" customWidth="1"/>
    <col min="4" max="4" width="11.28515625" customWidth="1"/>
    <col min="5" max="5" width="30.140625" customWidth="1"/>
  </cols>
  <sheetData>
    <row r="1" spans="1:5" ht="72.400000000000006" customHeight="1" x14ac:dyDescent="0.2">
      <c r="A1" s="103" t="s">
        <v>97</v>
      </c>
      <c r="B1" s="104"/>
      <c r="C1" s="104"/>
      <c r="D1" s="104"/>
      <c r="E1" s="104"/>
    </row>
    <row r="2" spans="1:5" ht="13.5" thickBot="1" x14ac:dyDescent="0.25">
      <c r="A2" s="47"/>
      <c r="B2" s="47"/>
      <c r="C2" s="47"/>
      <c r="D2" s="47"/>
      <c r="E2" s="47"/>
    </row>
    <row r="3" spans="1:5" ht="13.5" thickBot="1" x14ac:dyDescent="0.25">
      <c r="A3" s="48" t="s">
        <v>15</v>
      </c>
      <c r="B3" s="49"/>
      <c r="C3" s="49"/>
      <c r="D3" s="49"/>
      <c r="E3" s="85"/>
    </row>
    <row r="4" spans="1:5" x14ac:dyDescent="0.2">
      <c r="A4" s="114" t="s">
        <v>20</v>
      </c>
      <c r="B4" s="115" t="s">
        <v>0</v>
      </c>
      <c r="C4" s="115" t="s">
        <v>3</v>
      </c>
      <c r="D4" s="115"/>
      <c r="E4" s="105" t="s">
        <v>19</v>
      </c>
    </row>
    <row r="5" spans="1:5" ht="25.5" customHeight="1" x14ac:dyDescent="0.2">
      <c r="A5" s="101"/>
      <c r="B5" s="102"/>
      <c r="C5" s="24" t="s">
        <v>1</v>
      </c>
      <c r="D5" s="25" t="s">
        <v>4</v>
      </c>
      <c r="E5" s="106"/>
    </row>
    <row r="6" spans="1:5" ht="23.25" customHeight="1" x14ac:dyDescent="0.2">
      <c r="A6" s="66" t="s">
        <v>63</v>
      </c>
      <c r="B6" s="70" t="s">
        <v>23</v>
      </c>
      <c r="C6" s="10">
        <v>12400</v>
      </c>
      <c r="D6" s="18"/>
      <c r="E6" s="86"/>
    </row>
    <row r="7" spans="1:5" ht="25.5" x14ac:dyDescent="0.2">
      <c r="A7" s="66" t="s">
        <v>64</v>
      </c>
      <c r="B7" s="70" t="s">
        <v>85</v>
      </c>
      <c r="C7" s="10">
        <v>7202</v>
      </c>
      <c r="D7" s="18"/>
      <c r="E7" s="86"/>
    </row>
    <row r="8" spans="1:5" ht="25.5" x14ac:dyDescent="0.2">
      <c r="A8" s="66" t="s">
        <v>70</v>
      </c>
      <c r="B8" s="70" t="s">
        <v>25</v>
      </c>
      <c r="C8" s="14"/>
      <c r="D8" s="19">
        <f>IF(OR(C$6=0,C$6=" ",C7=0,C7=" ")," ",C7/C$6)</f>
        <v>0.58080645161290323</v>
      </c>
      <c r="E8" s="86"/>
    </row>
    <row r="9" spans="1:5" ht="27.75" customHeight="1" x14ac:dyDescent="0.2">
      <c r="A9" s="66" t="s">
        <v>71</v>
      </c>
      <c r="B9" s="70" t="s">
        <v>26</v>
      </c>
      <c r="C9" s="20">
        <v>52</v>
      </c>
      <c r="D9" s="18"/>
      <c r="E9" s="86"/>
    </row>
    <row r="10" spans="1:5" ht="28.5" customHeight="1" x14ac:dyDescent="0.2">
      <c r="A10" s="66" t="s">
        <v>72</v>
      </c>
      <c r="B10" s="70" t="s">
        <v>28</v>
      </c>
      <c r="C10" s="10">
        <v>3076</v>
      </c>
      <c r="D10" s="18"/>
      <c r="E10" s="86"/>
    </row>
    <row r="11" spans="1:5" ht="27" customHeight="1" thickBot="1" x14ac:dyDescent="0.25">
      <c r="A11" s="68" t="s">
        <v>73</v>
      </c>
      <c r="B11" s="71" t="s">
        <v>29</v>
      </c>
      <c r="C11" s="15"/>
      <c r="D11" s="21">
        <f>IF(OR(C$6=0,C$6=" ",C10=0,C10=" ")," ",C10/C$6)</f>
        <v>0.24806451612903227</v>
      </c>
      <c r="E11" s="87"/>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Electricity Licence Reporting Datasheets - Distribution</oddHeader>
    <oddFooter>&amp;C&amp;14Call Centre Performance&amp;R&amp;P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this first</vt:lpstr>
      <vt:lpstr>Customer connections</vt:lpstr>
      <vt:lpstr>Complaints</vt:lpstr>
      <vt:lpstr>Compensation payments</vt:lpstr>
      <vt:lpstr>Repair faulty street lights</vt:lpstr>
      <vt:lpstr>Call centre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Nicole Lendich</cp:lastModifiedBy>
  <cp:lastPrinted>2015-05-05T01:53:28Z</cp:lastPrinted>
  <dcterms:created xsi:type="dcterms:W3CDTF">2007-04-23T01:19:35Z</dcterms:created>
  <dcterms:modified xsi:type="dcterms:W3CDTF">2022-10-17T04:50:04Z</dcterms:modified>
</cp:coreProperties>
</file>