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mc:AlternateContent xmlns:mc="http://schemas.openxmlformats.org/markup-compatibility/2006">
    <mc:Choice Requires="x15">
      <x15ac:absPath xmlns:x15ac="http://schemas.microsoft.com/office/spreadsheetml/2010/11/ac" url="C:\Users\H186699\AppData\Local\OpenText\EC162_Cached\EC_hpdocs\c23871808\"/>
    </mc:Choice>
  </mc:AlternateContent>
  <xr:revisionPtr revIDLastSave="0" documentId="8_{95350577-868A-424D-9E75-00CB9B40D4BB}" xr6:coauthVersionLast="47" xr6:coauthVersionMax="47" xr10:uidLastSave="{00000000-0000-0000-0000-000000000000}"/>
  <bookViews>
    <workbookView xWindow="-120" yWindow="-120" windowWidth="29040" windowHeight="15840" tabRatio="712" activeTab="4" xr2:uid="{00000000-000D-0000-FFFF-FFFF00000000}"/>
  </bookViews>
  <sheets>
    <sheet name="Read this first" sheetId="36" r:id="rId1"/>
    <sheet name="Customer numbers" sheetId="14" r:id="rId2"/>
    <sheet name="Billing and payment" sheetId="28" r:id="rId3"/>
    <sheet name="Disconnections for non-payment" sheetId="29" r:id="rId4"/>
    <sheet name="Reconnections" sheetId="30" r:id="rId5"/>
    <sheet name="Complaints" sheetId="31" r:id="rId6"/>
    <sheet name="Compensation payments" sheetId="32" r:id="rId7"/>
    <sheet name="Call centre performance" sheetId="33" r:id="rId8"/>
    <sheet name="Energy bill debt" sheetId="34" r:id="rId9"/>
    <sheet name="Hardship customers" sheetId="35" r:id="rId10"/>
  </sheets>
  <definedNames>
    <definedName name="_xlnm.Print_Area" localSheetId="2">'Billing and payment'!$A$2:$E$37</definedName>
    <definedName name="_xlnm.Print_Area" localSheetId="7">'Call centre performance'!$A$2:$E$13</definedName>
    <definedName name="_xlnm.Print_Area" localSheetId="6">'Compensation payments'!$A$2:$E$13</definedName>
    <definedName name="_xlnm.Print_Area" localSheetId="5">Complaints!$A$2:$E$38</definedName>
    <definedName name="_xlnm.Print_Area" localSheetId="1">'Customer numbers'!$A$1:$E$17</definedName>
    <definedName name="_xlnm.Print_Area" localSheetId="3">'Disconnections for non-payment'!$A$2:$E$21</definedName>
    <definedName name="_xlnm.Print_Area" localSheetId="8">'Energy bill debt'!$A$2:$E$19</definedName>
    <definedName name="_xlnm.Print_Area" localSheetId="9">'Hardship customers'!$A$2:$E$25</definedName>
    <definedName name="_xlnm.Print_Area" localSheetId="0">'Read this first'!$A$2:$B$16</definedName>
    <definedName name="_xlnm.Print_Area" localSheetId="4">Reconnections!$A$2:$E$25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8" l="1"/>
  <c r="D17" i="29" l="1"/>
  <c r="C8" i="14" l="1"/>
  <c r="C11" i="14"/>
  <c r="D11" i="28" l="1"/>
  <c r="D13" i="28"/>
  <c r="A2" i="35"/>
  <c r="A2" i="34"/>
  <c r="A2" i="31"/>
  <c r="A2" i="29"/>
  <c r="A2" i="30"/>
  <c r="A2" i="32"/>
  <c r="A2" i="33"/>
  <c r="A2" i="28"/>
  <c r="D11" i="29" l="1"/>
  <c r="D9" i="29" l="1"/>
  <c r="D7" i="29"/>
  <c r="D33" i="28"/>
  <c r="D31" i="28"/>
  <c r="D29" i="28"/>
  <c r="D27" i="28"/>
  <c r="D25" i="28"/>
  <c r="D23" i="28"/>
  <c r="D19" i="28"/>
  <c r="D17" i="28"/>
  <c r="D15" i="28"/>
  <c r="D15" i="29" l="1"/>
  <c r="D13" i="29"/>
  <c r="D31" i="31"/>
  <c r="D29" i="31"/>
  <c r="D27" i="31"/>
  <c r="D25" i="31"/>
  <c r="D23" i="31"/>
  <c r="D21" i="31"/>
  <c r="D17" i="31"/>
  <c r="D15" i="31"/>
  <c r="D13" i="31"/>
  <c r="D11" i="31"/>
  <c r="D9" i="31"/>
  <c r="D34" i="31"/>
</calcChain>
</file>

<file path=xl/sharedStrings.xml><?xml version="1.0" encoding="utf-8"?>
<sst xmlns="http://schemas.openxmlformats.org/spreadsheetml/2006/main" count="419" uniqueCount="343">
  <si>
    <t>Description</t>
  </si>
  <si>
    <t xml:space="preserve">Number </t>
  </si>
  <si>
    <t>Percentage</t>
  </si>
  <si>
    <t>Basis of Reporting</t>
  </si>
  <si>
    <t>Reconnections</t>
  </si>
  <si>
    <t>Complaints</t>
  </si>
  <si>
    <t>Comments</t>
  </si>
  <si>
    <t>Indicator No.</t>
  </si>
  <si>
    <t>IndicatorNo.</t>
  </si>
  <si>
    <t>Comment</t>
  </si>
  <si>
    <t>IMPORTANT NOTICE FOR ELECTRICITY RETAIL LICENSEES</t>
  </si>
  <si>
    <t>Value ($)</t>
  </si>
  <si>
    <t>CCR 11</t>
  </si>
  <si>
    <t>CCR 1</t>
  </si>
  <si>
    <t>CCR 2</t>
  </si>
  <si>
    <t>CCR 3</t>
  </si>
  <si>
    <t>CCR 4</t>
  </si>
  <si>
    <t>CCR 5</t>
  </si>
  <si>
    <t>CCR 6</t>
  </si>
  <si>
    <t>CCR 7</t>
  </si>
  <si>
    <t>CCR 8</t>
  </si>
  <si>
    <t>CCR 9</t>
  </si>
  <si>
    <t>CCR 10</t>
  </si>
  <si>
    <t>CCR 12</t>
  </si>
  <si>
    <t>CCR 13</t>
  </si>
  <si>
    <t>CCR 14</t>
  </si>
  <si>
    <t>CCR 15</t>
  </si>
  <si>
    <t>CCR 16</t>
  </si>
  <si>
    <t>CCR 17</t>
  </si>
  <si>
    <t>CCR 18</t>
  </si>
  <si>
    <t>CCR 19</t>
  </si>
  <si>
    <t>CCR 20</t>
  </si>
  <si>
    <t>CCR 21</t>
  </si>
  <si>
    <t>CCR 22</t>
  </si>
  <si>
    <t>CCR 23</t>
  </si>
  <si>
    <t>CCR 24</t>
  </si>
  <si>
    <t>CCR 25</t>
  </si>
  <si>
    <t>CCR 26</t>
  </si>
  <si>
    <t>CCR 27</t>
  </si>
  <si>
    <t>CCR 28</t>
  </si>
  <si>
    <t>CCR 29</t>
  </si>
  <si>
    <t>CCR 30</t>
  </si>
  <si>
    <t>CCR 31</t>
  </si>
  <si>
    <t>CCR 32</t>
  </si>
  <si>
    <t>CCR 33</t>
  </si>
  <si>
    <t>CCR 34</t>
  </si>
  <si>
    <t>CCR 35</t>
  </si>
  <si>
    <t>CCR 36</t>
  </si>
  <si>
    <t>CCR 37</t>
  </si>
  <si>
    <t>CCR 38</t>
  </si>
  <si>
    <t>CCR 39</t>
  </si>
  <si>
    <t>CCR 40</t>
  </si>
  <si>
    <t>CCR 41</t>
  </si>
  <si>
    <t>CCR 42</t>
  </si>
  <si>
    <t>CCR 43</t>
  </si>
  <si>
    <t>CCR 44</t>
  </si>
  <si>
    <t>CCR 45</t>
  </si>
  <si>
    <t>CCR 46</t>
  </si>
  <si>
    <t>CCR 47</t>
  </si>
  <si>
    <t>CCR 48</t>
  </si>
  <si>
    <t>CCR 49</t>
  </si>
  <si>
    <t>CCR 50</t>
  </si>
  <si>
    <t>CCR 51</t>
  </si>
  <si>
    <t>CCR 52</t>
  </si>
  <si>
    <t>CCR 53</t>
  </si>
  <si>
    <t>CCR 54</t>
  </si>
  <si>
    <t>CCR 55</t>
  </si>
  <si>
    <t>CCR 56</t>
  </si>
  <si>
    <t>CCR 57</t>
  </si>
  <si>
    <t>CCR 58</t>
  </si>
  <si>
    <t>CCR 59</t>
  </si>
  <si>
    <t>CCR 60</t>
  </si>
  <si>
    <t>CCR 61</t>
  </si>
  <si>
    <t>CCR 62</t>
  </si>
  <si>
    <t>CCR 63</t>
  </si>
  <si>
    <t>CCR 64</t>
  </si>
  <si>
    <t>CCR 65</t>
  </si>
  <si>
    <t>CCR 66</t>
  </si>
  <si>
    <t>CCR 67</t>
  </si>
  <si>
    <t>CCR 68</t>
  </si>
  <si>
    <t>CCR 69</t>
  </si>
  <si>
    <t>CCR 70</t>
  </si>
  <si>
    <t>CCR 71</t>
  </si>
  <si>
    <t>CCR 72</t>
  </si>
  <si>
    <t>CCR 73</t>
  </si>
  <si>
    <t>CCR 74</t>
  </si>
  <si>
    <t>CCR 75</t>
  </si>
  <si>
    <t>CCR 76</t>
  </si>
  <si>
    <t>CCR 77</t>
  </si>
  <si>
    <t>CCR 78</t>
  </si>
  <si>
    <t>CCR 79</t>
  </si>
  <si>
    <t>CCR 80</t>
  </si>
  <si>
    <t>CCR 81</t>
  </si>
  <si>
    <t>CCR 82</t>
  </si>
  <si>
    <t>CCR 83</t>
  </si>
  <si>
    <t>CCR 84</t>
  </si>
  <si>
    <t>CCR 85</t>
  </si>
  <si>
    <t>CCR 86</t>
  </si>
  <si>
    <t>CCR 87</t>
  </si>
  <si>
    <t>CCR 88</t>
  </si>
  <si>
    <t>CCR 89</t>
  </si>
  <si>
    <t>CCR 90</t>
  </si>
  <si>
    <t>CCR 91</t>
  </si>
  <si>
    <t>CCR 92</t>
  </si>
  <si>
    <t>CCR 93</t>
  </si>
  <si>
    <t>CCR 94</t>
  </si>
  <si>
    <t>CCR 95</t>
  </si>
  <si>
    <t>CCR 96</t>
  </si>
  <si>
    <t>CCR 97</t>
  </si>
  <si>
    <t>CCR 98</t>
  </si>
  <si>
    <t>CCR 99</t>
  </si>
  <si>
    <t>CCR 100</t>
  </si>
  <si>
    <t>CCR 101</t>
  </si>
  <si>
    <t>CCR 102</t>
  </si>
  <si>
    <t>CCR 103</t>
  </si>
  <si>
    <t>CCR 104</t>
  </si>
  <si>
    <t>CCR 105</t>
  </si>
  <si>
    <t>CCR 106</t>
  </si>
  <si>
    <t>CCR 107</t>
  </si>
  <si>
    <t>CCR 108</t>
  </si>
  <si>
    <t>CCR 115</t>
  </si>
  <si>
    <t>CCR 116</t>
  </si>
  <si>
    <t>CCR 117</t>
  </si>
  <si>
    <t>CCR 118</t>
  </si>
  <si>
    <t>CCR 119</t>
  </si>
  <si>
    <t>CCR 120</t>
  </si>
  <si>
    <t>CCR 121</t>
  </si>
  <si>
    <t>Number</t>
  </si>
  <si>
    <t>CCR 122</t>
  </si>
  <si>
    <t>CCR 123</t>
  </si>
  <si>
    <t>CCR 124</t>
  </si>
  <si>
    <t>CCR 125</t>
  </si>
  <si>
    <t>CCR 126</t>
  </si>
  <si>
    <t>CCR 127</t>
  </si>
  <si>
    <t>CCR 128</t>
  </si>
  <si>
    <t>CCR 129</t>
  </si>
  <si>
    <t>CCR 130</t>
  </si>
  <si>
    <t>CCR 131</t>
  </si>
  <si>
    <t>CCR 132</t>
  </si>
  <si>
    <t>CCR 133</t>
  </si>
  <si>
    <t>CCR 134</t>
  </si>
  <si>
    <t>CCR 135</t>
  </si>
  <si>
    <t>CCR 136</t>
  </si>
  <si>
    <t>CCR 137</t>
  </si>
  <si>
    <t>CCR 138</t>
  </si>
  <si>
    <t>CCR 139</t>
  </si>
  <si>
    <t>CCR 140</t>
  </si>
  <si>
    <t>CCR 141</t>
  </si>
  <si>
    <t>CCR 142</t>
  </si>
  <si>
    <t>Total number of business customers repaying an energy bill debt as at 30 June.</t>
  </si>
  <si>
    <t>Average amount of energy bill debt for business customers as at 30 June.</t>
  </si>
  <si>
    <t>Total number of residential customers on a retailer's hardship program as at 30 June.</t>
  </si>
  <si>
    <t>Total number of residential customers who exited the hardship program during the reporting year.</t>
  </si>
  <si>
    <t>https://www.erawa.com.au/electricity/electricity-licensing/regulatory-guidelines</t>
  </si>
  <si>
    <t>Percentage of pre-payment meter customer disconnections.</t>
  </si>
  <si>
    <t>Not used.</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</si>
  <si>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</si>
  <si>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</si>
  <si>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</si>
  <si>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</si>
  <si>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Percentage of business customers that have lodged security deposits in relation to their business customer account.</t>
  </si>
  <si>
    <t>Total number of business customers that have lodged security deposits in relation to their business customer account.</t>
  </si>
  <si>
    <t>Total number of business customers that have had their direct debit plans terminated.</t>
  </si>
  <si>
    <t>Percentage of business customers that have had their direct debit plans terminated.</t>
  </si>
  <si>
    <t>The number of pre-payment meter customers who have informed the retailer that the customer is experiencing payment difficulties or financial hardship.</t>
  </si>
  <si>
    <t>Total number of residential customers.</t>
  </si>
  <si>
    <r>
      <t xml:space="preserve">Total number of business </t>
    </r>
    <r>
      <rPr>
        <sz val="10"/>
        <rFont val="Arial"/>
        <family val="2"/>
      </rPr>
      <t>customers that are contestable customers.</t>
    </r>
  </si>
  <si>
    <t>Total number of business customers that are non-contestable customers.</t>
  </si>
  <si>
    <t>Total number of business customers.</t>
  </si>
  <si>
    <t>Total number of pre-payment meter customers.</t>
  </si>
  <si>
    <t>Total number of complaints received from residential customers, other than complaints received from pre-payment meter customers.</t>
  </si>
  <si>
    <t>Total number of complaints received from business customers, other than complaints received from pre-payment meter customers.</t>
  </si>
  <si>
    <t>Total number of payments made to customers under clause 14.1 of the Code of Conduct.</t>
  </si>
  <si>
    <t>Total number of payments made to customers under clause 14.2 of the Code of Conduct.</t>
  </si>
  <si>
    <t>Total amount paid to customers under clause 14.2 of the Code of Conduct.</t>
  </si>
  <si>
    <t>Total number of payments made to customers under clause 14.3 of the Code of Conduct.</t>
  </si>
  <si>
    <t>Total amount paid to customers under clause 14.3 of the Code of Conduct.</t>
  </si>
  <si>
    <t>Total number of residential customers who are contestable customers.</t>
  </si>
  <si>
    <t>Total number of residential customers who are non-contestable customers.</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</si>
  <si>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</si>
  <si>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</si>
  <si>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</si>
  <si>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</si>
  <si>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</si>
  <si>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Total number of residential customers who have lodged security deposits in relation to their residential customer account.</t>
  </si>
  <si>
    <t>Percentage of residential customers who have lodged security deposits in relation to their residential customer account.</t>
  </si>
  <si>
    <t>Total number of residential customers who have had their direct debit plans terminated.</t>
  </si>
  <si>
    <t>Percentage of residential customers who have had their direct debit plans terminated.</t>
  </si>
  <si>
    <t>Total number of residential customers using Centrelink's Centrepay to pay their energy bill debt as at 30 June.</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</si>
  <si>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</si>
  <si>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</si>
  <si>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</si>
  <si>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</si>
  <si>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</si>
  <si>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</si>
  <si>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</si>
  <si>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</si>
  <si>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</si>
  <si>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</si>
  <si>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</si>
  <si>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</si>
  <si>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</si>
  <si>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</si>
  <si>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</si>
  <si>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</si>
  <si>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</si>
  <si>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</si>
  <si>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</si>
  <si>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</si>
  <si>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</si>
  <si>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</si>
  <si>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 xml:space="preserve">Total number of residential customer reconnections requested by the retailer after requesting the customer be disconnected (including those who were reconnected within 7 days). </t>
  </si>
  <si>
    <t xml:space="preserve">Percentage of residential customer reconnections requested by the retailer after requesting the customer be disconnected (including those who were reconnected within 7 days). </t>
  </si>
  <si>
    <t>Total number of residential customer reconnections requested by the retailer that were not reconnected within the prescribed timeframe.</t>
  </si>
  <si>
    <t>Percentage of residential customer reconnections requested by the retailer that were not reconnected within the prescribed timeframe.</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</si>
  <si>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</si>
  <si>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</si>
  <si>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Percentage of business customer reconnections requested by the retailer that were not reconnected within the prescribed timeframe.</t>
  </si>
  <si>
    <t>Total number of business customer reconnections requested by the retailer that were not reconnected within the prescribed timeframe.</t>
  </si>
  <si>
    <t>Total number of residential customer complaints that are billing/credit complaints.</t>
  </si>
  <si>
    <t>Percentage of residential customer complaints that are billing/credit complaints.</t>
  </si>
  <si>
    <t>Total number of business customer complaints that are billing/credit complaints.</t>
  </si>
  <si>
    <t>Percentage of business customer complaints that are billing/credit complaints.</t>
  </si>
  <si>
    <t>Total number of residential customer complaints that are transfer complaints.</t>
  </si>
  <si>
    <t>Percentage of residential customer complaints that are transfer complaints.</t>
  </si>
  <si>
    <t>Total number of business customer complaints that are transfer complaints.</t>
  </si>
  <si>
    <t>Percentage of business customer complaints that are transfer complaints.</t>
  </si>
  <si>
    <t>Total number of residential customer complaints that are marketing complaints (including complaints made directly to a retailer).</t>
  </si>
  <si>
    <t>Percentage of residential customer complaints that are marketing complaints (including complaints made directly to a retailer).</t>
  </si>
  <si>
    <t>Total number of business customer complaints that are marketing complaints (including complaints made directly to a retailer).</t>
  </si>
  <si>
    <t>Percentage of business customer complaints that are marketing complaints (including complaints made directly to a retailer).</t>
  </si>
  <si>
    <t>Total number of residential customer complaints that are other complaints.</t>
  </si>
  <si>
    <t>Percentage of residential customer complaints that are other complaints.</t>
  </si>
  <si>
    <t>Total number of business customer complaints that are other complaints.</t>
  </si>
  <si>
    <t>Percentage of business customer complaints that are other complaints.</t>
  </si>
  <si>
    <t>Total number of residential customer complaints concluded within 15 business days.</t>
  </si>
  <si>
    <t>Percentage of residential customer complaints concluded within 15 business days.</t>
  </si>
  <si>
    <t>Total number of residential customer complaints concluded within 20 business days.</t>
  </si>
  <si>
    <t>Percentage of residential customer complaints concluded within 20 business days.</t>
  </si>
  <si>
    <t>Total number of business customer complaints concluded within 15 business days.</t>
  </si>
  <si>
    <t>Percentage of business customer complaints concluded within 15 business days.</t>
  </si>
  <si>
    <t>Total number of business customer complaints concluded within 20 business days.</t>
  </si>
  <si>
    <t>Percentage of business customer complaints concluded within 20 business days.</t>
  </si>
  <si>
    <t>Total number of pre-payment meter customer complaints.</t>
  </si>
  <si>
    <t>Total number of pre-payment meter customer complaints concluded within 15 business days.</t>
  </si>
  <si>
    <t>Percentage of pre-payment meter customer complaints concluded within 15 business days.</t>
  </si>
  <si>
    <t>Total number of pre-payment meter customer complaints concluded within 20 business days.</t>
  </si>
  <si>
    <t>Percentage of pre-payment meter customer complaints concluded within 20 business days.</t>
  </si>
  <si>
    <t>Total amount paid to customers under clause 14.1 of the Code of Conduct.</t>
  </si>
  <si>
    <t>Total number of residential customers (excluding hardship customers) repaying an energy bill debt as at 30 June.</t>
  </si>
  <si>
    <t>[Indicator CCR 117 moved to 'Billing and Payment' section].</t>
  </si>
  <si>
    <t>Average amount of energy bill debt for residential customers (excluding hardship customers) as at 30 June.</t>
  </si>
  <si>
    <t xml:space="preserve">Total number of residential customers (excluding hardship customers) with energy bill debt that is over $500 but less than $1,500 as at 30 June. </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</si>
  <si>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</si>
  <si>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</si>
  <si>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</si>
  <si>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</si>
  <si>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</si>
  <si>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Average energy bill debt of hardship customers as at 30 June.</t>
  </si>
  <si>
    <t>Total number of hardship customers who are the subject of a concession as at 30 June.</t>
  </si>
  <si>
    <t>Total number of residential customers denied access to the retailer's hardship program during the reporting year.</t>
  </si>
  <si>
    <t>Average energy bill debt (as at the time of entering the hardship program) for those hardship customers who entered the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</si>
  <si>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</si>
  <si>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</si>
  <si>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</si>
  <si>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</si>
  <si>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</si>
  <si>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</si>
  <si>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</si>
  <si>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</si>
  <si>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</si>
  <si>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</si>
  <si>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</si>
  <si>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Customer numbers</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</si>
  <si>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</si>
  <si>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</si>
  <si>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have been issued with a bill outside the prescribed maximum timeframe and where the delay is due to the retailer not receiving the billing data from the distributor.</t>
  </si>
  <si>
    <t>Percentage of residential customers who have been issued with a bill outside the prescribed maximum timeframe and where the delay is due to the retailer not receiving the billing data from the distributor.</t>
  </si>
  <si>
    <t>Percentage of business customers that have been issued with a bill outside the prescribed maximum timeframe.</t>
  </si>
  <si>
    <t>Disconnections for non-payment</t>
  </si>
  <si>
    <t>Compensation payments</t>
  </si>
  <si>
    <t>Energy bill debt</t>
  </si>
  <si>
    <t>Hardship customers</t>
  </si>
  <si>
    <t>Billing and payment</t>
  </si>
  <si>
    <t xml:space="preserve">  </t>
  </si>
  <si>
    <t xml:space="preserve">Some indicators require reporting to be on a per customer basis whereas others are on a per incident basis.  For example, indicator CCR 17 (Total number of residential customers who are subject to an instalment plan) should be reported on a per customer basis.  This means that if a customer was placed on an instalment plan more than once during a reporting year, the customer should only be counted once.   Indicator CCR 40 (Total number of residential customer disconnections for failure to pay a bill) should be reported on a per incident basis.  This means that if a customer is disconnected more than once during the reporting year, then each disconnection should be recorded separately.  </t>
  </si>
  <si>
    <r>
      <rPr>
        <b/>
        <sz val="10"/>
        <color rgb="FF000000"/>
        <rFont val="Arial"/>
        <family val="2"/>
        <scheme val="minor"/>
      </rPr>
      <t>As per section 4 of the handbook, retailers should complete the ‘number’ column in each worksheet as follows:</t>
    </r>
    <r>
      <rPr>
        <sz val="10"/>
        <color rgb="FF000000"/>
        <rFont val="Arial"/>
        <family val="2"/>
        <scheme val="minor"/>
      </rPr>
      <t xml:space="preserve">
</t>
    </r>
    <r>
      <rPr>
        <b/>
        <sz val="10"/>
        <color rgb="FF000000"/>
        <rFont val="Arial"/>
        <family val="2"/>
        <scheme val="minor"/>
      </rPr>
      <t>If the data is available:</t>
    </r>
    <r>
      <rPr>
        <sz val="10"/>
        <color rgb="FF000000"/>
        <rFont val="Arial"/>
        <family val="2"/>
        <scheme val="minor"/>
      </rPr>
      <t xml:space="preserve">
Enter the data
</t>
    </r>
    <r>
      <rPr>
        <b/>
        <sz val="10"/>
        <color rgb="FF000000"/>
        <rFont val="Arial"/>
        <family val="2"/>
        <scheme val="minor"/>
      </rPr>
      <t>If the activity did not occur:</t>
    </r>
    <r>
      <rPr>
        <sz val="10"/>
        <color rgb="FF000000"/>
        <rFont val="Arial"/>
        <family val="2"/>
        <scheme val="minor"/>
      </rPr>
      <t xml:space="preserve">
Enter '0'
For example, if the retailer supplied electricity to residential customers but did not place any residential customers on an instalment plan, the data for indicator CCR 17 should be ‘0’.
</t>
    </r>
    <r>
      <rPr>
        <b/>
        <sz val="10"/>
        <color rgb="FF000000"/>
        <rFont val="Arial"/>
        <family val="2"/>
        <scheme val="minor"/>
      </rPr>
      <t>If the activity is not applicable:</t>
    </r>
    <r>
      <rPr>
        <sz val="10"/>
        <color rgb="FF000000"/>
        <rFont val="Arial"/>
        <family val="2"/>
        <scheme val="minor"/>
      </rPr>
      <t xml:space="preserve">
Enter 'n/a'
For example, if the retailer did not supply electricity to residential customers, indicator CCR 17 should be marked ‘n/a’.
</t>
    </r>
    <r>
      <rPr>
        <b/>
        <sz val="10"/>
        <color rgb="FF000000"/>
        <rFont val="Arial"/>
        <family val="2"/>
        <scheme val="minor"/>
      </rPr>
      <t>If the data is unavailable:</t>
    </r>
    <r>
      <rPr>
        <sz val="10"/>
        <color rgb="FF000000"/>
        <rFont val="Arial"/>
        <family val="2"/>
        <scheme val="minor"/>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1"/>
        <color rgb="FF000000"/>
        <rFont val="Arial"/>
        <family val="2"/>
        <scheme val="minor"/>
      </rPr>
      <t xml:space="preserve">
</t>
    </r>
  </si>
  <si>
    <r>
      <t xml:space="preserve">Licensees should refer to the </t>
    </r>
    <r>
      <rPr>
        <i/>
        <sz val="12"/>
        <rFont val="Arial"/>
        <family val="2"/>
      </rPr>
      <t>Electricity Retail Licence Performance Reporting Handbook</t>
    </r>
    <r>
      <rPr>
        <sz val="12"/>
        <rFont val="Arial"/>
        <family val="2"/>
      </rPr>
      <t xml:space="preserve"> for information on the definitions of electricity retail indicators listed in these Datasheets.  The Handbook is available on the ERA website (see link below):</t>
    </r>
  </si>
  <si>
    <r>
      <t xml:space="preserve">Some indicators (shaded </t>
    </r>
    <r>
      <rPr>
        <sz val="10"/>
        <color rgb="FF00B0F0"/>
        <rFont val="Arial"/>
        <family val="2"/>
        <scheme val="minor"/>
      </rPr>
      <t>blue</t>
    </r>
    <r>
      <rPr>
        <sz val="10"/>
        <color rgb="FF000000"/>
        <rFont val="Arial"/>
        <family val="2"/>
        <scheme val="minor"/>
      </rPr>
      <t>) require a value as at 30 June.</t>
    </r>
    <r>
      <rPr>
        <shadow/>
        <sz val="10"/>
        <color rgb="FF92D050"/>
        <rFont val="Arial"/>
        <family val="2"/>
        <scheme val="minor"/>
      </rPr>
      <t xml:space="preserve">
</t>
    </r>
    <r>
      <rPr>
        <sz val="10"/>
        <color rgb="FF000000"/>
        <rFont val="Arial"/>
        <family val="2"/>
        <scheme val="minor"/>
      </rPr>
      <t xml:space="preserve">Some indicators (shaded </t>
    </r>
    <r>
      <rPr>
        <sz val="10"/>
        <color rgb="FF00B050"/>
        <rFont val="Arial"/>
        <family val="2"/>
        <scheme val="minor"/>
      </rPr>
      <t>green</t>
    </r>
    <r>
      <rPr>
        <sz val="10"/>
        <color rgb="FF000000"/>
        <rFont val="Arial"/>
        <family val="2"/>
        <scheme val="minor"/>
      </rPr>
      <t xml:space="preserve">) require a cumulative total value for the whole of the reporting year. </t>
    </r>
  </si>
  <si>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</si>
  <si>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Total number of pre-payment meter customers who have reverted to a standard meter within 3 months of meter installation or entering into a contract for the whole reporting year.</t>
  </si>
  <si>
    <t>Total number of pre-payment meter customers who have reverted to a standard meter for the whole reporting year.</t>
  </si>
  <si>
    <t>2021 Electricity Performance Reporting Datasheet - Retail Indicators</t>
  </si>
  <si>
    <t>Call Centre Performance</t>
  </si>
  <si>
    <t xml:space="preserve">Percentage </t>
  </si>
  <si>
    <t>CCD 34</t>
  </si>
  <si>
    <t>Total number of telephone calls to a call centre of the distributor</t>
  </si>
  <si>
    <t>CCD 35</t>
  </si>
  <si>
    <t>Total number of telephone calls to a call centre answered by a call centre operator within 30 seconds</t>
  </si>
  <si>
    <t>CCD 36</t>
  </si>
  <si>
    <t>Percentage of telephone calls to a call centre answered by a call centre operator within 30 seconds</t>
  </si>
  <si>
    <t>CCD 37</t>
  </si>
  <si>
    <t>Average duration (in seconds) before a is call answered by a call centre operator</t>
  </si>
  <si>
    <t>CCD 38</t>
  </si>
  <si>
    <t>Number of the calls that are unanswered</t>
  </si>
  <si>
    <t>CCD 39</t>
  </si>
  <si>
    <t>Percentage of the calls that are unanswered</t>
  </si>
  <si>
    <t>Concession validation automation introduced in July 2021 which is responsible for removing expired concessions.</t>
  </si>
  <si>
    <t xml:space="preserve"> </t>
  </si>
  <si>
    <t>Customer returning to normal payment behaviours following COVID relief activity</t>
  </si>
  <si>
    <t>COVID Moratoriums on disconnec tions for non payment lifted from July 2021 onwards</t>
  </si>
  <si>
    <t>Refer CCR40</t>
  </si>
  <si>
    <t>Refer CCR42</t>
  </si>
  <si>
    <t>Refer CC44</t>
  </si>
  <si>
    <t>Refer CCR48</t>
  </si>
  <si>
    <t>Refer CCR46</t>
  </si>
  <si>
    <t>Lifting of COVID moratoriums has seen this activity increase</t>
  </si>
  <si>
    <t>Linked to lifting of COVID relief activities and moratoirums  /  especially disconecctions for non payment</t>
  </si>
  <si>
    <t>Refer CCR72</t>
  </si>
  <si>
    <t>Morartoriums applied incorrectly Xmas 21, New Year 22 led to inreased PPM complaints</t>
  </si>
  <si>
    <t>Dedicated Hardship Officer activity - proactive and case managed</t>
  </si>
  <si>
    <t>HP staff now have ability to setup Centrepay on customer behalf</t>
  </si>
  <si>
    <t>Refer CCR120</t>
  </si>
  <si>
    <t>Regional businesses returning (or new) to trade following COVID impcts</t>
  </si>
  <si>
    <t>Increased credit management and hardship activity following on from lifting of COVID Moratoriums</t>
  </si>
  <si>
    <t>Refer CCR17  - also HP staff now also have the capability to set these arrrangements in behalf of customers</t>
  </si>
  <si>
    <t>Variance attributed to 1 instance that saw  an Internal Process error resulting in required credit notiices not being sent</t>
  </si>
  <si>
    <t>As per CCR105</t>
  </si>
  <si>
    <t>Customers carrying debt balances out of COVID relief periods and under arrangements</t>
  </si>
  <si>
    <t>Increased call volumes</t>
  </si>
  <si>
    <t>normalised volumes post covid reliefs and recommencement of DNPs</t>
  </si>
  <si>
    <t>Can not obtain Data</t>
  </si>
  <si>
    <t xml:space="preserve">Dedicated Hardship management team succesfully moving hardship customers to prepayment meters where suitable </t>
  </si>
  <si>
    <t>Refer CCR120 - combined with reintroduction of disconnections after moratoirums</t>
  </si>
  <si>
    <t>Reintroduction of disconnection aftermoratoriums</t>
  </si>
  <si>
    <t>High debt values as a result of disconnection moratoriums</t>
  </si>
  <si>
    <t>Outside of proactive care from Hardship Officers whilst in the program, customers return to previous poor payment behaviours</t>
  </si>
  <si>
    <t>Refer CCR4</t>
  </si>
  <si>
    <t>Prepayment is being offered to Hardship Customers as a way to better manage energy debt</t>
  </si>
  <si>
    <t>Business cashflows returning to normal post-COVID</t>
  </si>
  <si>
    <t>CCR86 - Unable to separate Resi/Bus for reporting</t>
  </si>
  <si>
    <t>Combined Business &amp; Resi</t>
  </si>
  <si>
    <t>Reintroduction of normal credit pathways post-COVID increased call vilumes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</si>
</sst>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quot;$&quot;#,##0"/>
    <numFmt numFmtId="167" formatCode="_-[$$-C09]* #,##0.00_-;\-[$$-C09]* #,##0.00_-;_-[$$-C09]* &quot;-&quot;??_-;_-@_-"/>
    <numFmt numFmtId="168" formatCode="_-[$$-C09]* #,##0_-;\-[$$-C09]* #,##0_-;_-[$$-C09]* &quot;-&quot;_-;_-@_-"/>
  </numFmts>
  <fonts count="36" x14ac:knownFonts="1">
    <font>
      <sz val="11"/>
      <color theme="1"/>
      <name val="Arial"/>
      <family val="2"/>
      <scheme val="minor"/>
    </font>
    <font>
      <b/>
      <sz val="10"/>
      <name val="Arial"/>
      <family val="2"/>
    </font>
    <font>
      <sz val="9"/>
      <name val="Arial"/>
      <family val="2"/>
    </font>
    <font>
      <sz val="8"/>
      <name val="Arial"/>
      <family val="2"/>
    </font>
    <font>
      <sz val="10"/>
      <name val="Arial"/>
      <family val="2"/>
    </font>
    <font>
      <sz val="10"/>
      <color rgb="FFFF0000"/>
      <name val="Arial"/>
      <family val="2"/>
    </font>
    <font>
      <sz val="10"/>
      <color theme="0"/>
      <name val="Arial"/>
      <family val="2"/>
    </font>
    <font>
      <b/>
      <sz val="16"/>
      <color theme="0"/>
      <name val="Arial"/>
      <family val="2"/>
    </font>
    <font>
      <u/>
      <sz val="10"/>
      <color theme="10"/>
      <name val="Arial"/>
      <family val="2"/>
    </font>
    <font>
      <strike/>
      <sz val="10"/>
      <name val="Arial"/>
      <family val="2"/>
    </font>
    <font>
      <i/>
      <sz val="10"/>
      <name val="Arial"/>
      <family val="2"/>
    </font>
    <font>
      <sz val="10"/>
      <name val="Arial"/>
      <family val="2"/>
    </font>
    <font>
      <sz val="12"/>
      <name val="Arial"/>
      <family val="2"/>
    </font>
    <font>
      <i/>
      <sz val="12"/>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0"/>
      <color rgb="FF92D050"/>
      <name val="Arial"/>
      <family val="2"/>
    </font>
    <font>
      <sz val="10"/>
      <color rgb="FF00B0F0"/>
      <name val="Arial"/>
      <family val="2"/>
    </font>
    <font>
      <b/>
      <sz val="12"/>
      <name val="Arial"/>
      <family val="2"/>
    </font>
    <font>
      <b/>
      <sz val="11"/>
      <color rgb="FF000000"/>
      <name val="Arial"/>
      <family val="2"/>
      <scheme val="minor"/>
    </font>
    <font>
      <b/>
      <sz val="10"/>
      <color rgb="FF000000"/>
      <name val="Arial"/>
      <family val="2"/>
      <scheme val="minor"/>
    </font>
    <font>
      <sz val="10"/>
      <color rgb="FF000000"/>
      <name val="Arial"/>
      <family val="2"/>
      <scheme val="minor"/>
    </font>
    <font>
      <sz val="11"/>
      <color rgb="FF000000"/>
      <name val="Arial"/>
      <family val="2"/>
      <scheme val="minor"/>
    </font>
    <font>
      <shadow/>
      <sz val="10"/>
      <color rgb="FF92D050"/>
      <name val="Arial"/>
      <family val="2"/>
      <scheme val="minor"/>
    </font>
    <font>
      <sz val="10"/>
      <color rgb="FF00B0F0"/>
      <name val="Arial"/>
      <family val="2"/>
      <scheme val="minor"/>
    </font>
    <font>
      <sz val="10"/>
      <color rgb="FF00B050"/>
      <name val="Arial"/>
      <family val="2"/>
      <scheme val="minor"/>
    </font>
    <font>
      <sz val="11"/>
      <color theme="1"/>
      <name val="Arial"/>
      <family val="2"/>
      <scheme val="minor"/>
    </font>
    <font>
      <sz val="10"/>
      <color rgb="FF000000"/>
      <name val="Arial"/>
      <family val="2"/>
    </font>
    <font>
      <sz val="10"/>
      <name val="Arial"/>
      <family val="2"/>
      <scheme val="minor"/>
    </font>
  </fonts>
  <fills count="1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theme="1"/>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4"/>
        <bgColor indexed="64"/>
      </patternFill>
    </fill>
    <fill>
      <patternFill patternType="solid">
        <fgColor rgb="FF92D050"/>
        <bgColor indexed="64"/>
      </patternFill>
    </fill>
    <fill>
      <patternFill patternType="solid">
        <fgColor rgb="FF00B0F0"/>
        <bgColor indexed="64"/>
      </patternFill>
    </fill>
    <fill>
      <patternFill patternType="solid">
        <fgColor rgb="FF00A0AF"/>
        <bgColor indexed="64"/>
      </patternFill>
    </fill>
    <fill>
      <patternFill patternType="solid">
        <fgColor theme="0" tint="-0.14999847407452621"/>
        <bgColor indexed="64"/>
      </patternFill>
    </fill>
  </fills>
  <borders count="32">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left>
      <right style="thin">
        <color theme="4"/>
      </right>
      <top style="thin">
        <color theme="4"/>
      </top>
      <bottom style="thin">
        <color theme="4"/>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s>
  <cellStyleXfs count="22">
    <xf numFmtId="0" fontId="0" fillId="0" borderId="0" applyNumberFormat="0" applyFill="0" applyBorder="0" applyProtection="0"/>
    <xf numFmtId="0" fontId="8" fillId="0" borderId="0" applyNumberFormat="0" applyFill="0" applyBorder="0" applyAlignment="0" applyProtection="0"/>
    <xf numFmtId="4" fontId="11" fillId="0" borderId="0" applyFont="0" applyFill="0" applyBorder="0" applyAlignment="0" applyProtection="0"/>
    <xf numFmtId="3"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8" fillId="0" borderId="0" applyNumberFormat="0" applyFill="0" applyBorder="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Protection="0"/>
    <xf numFmtId="0" fontId="17" fillId="0" borderId="0" applyNumberFormat="0" applyFill="0" applyBorder="0" applyProtection="0"/>
    <xf numFmtId="0" fontId="19" fillId="0" borderId="0" applyNumberFormat="0" applyFill="0" applyBorder="0" applyProtection="0"/>
    <xf numFmtId="0" fontId="20" fillId="0" borderId="0" applyNumberFormat="0" applyFill="0" applyAlignment="0" applyProtection="0"/>
    <xf numFmtId="0" fontId="21" fillId="0" borderId="0" applyNumberFormat="0" applyFill="0" applyBorder="0" applyProtection="0"/>
    <xf numFmtId="0" fontId="21" fillId="0" borderId="25" applyNumberFormat="0" applyFill="0" applyProtection="0"/>
    <xf numFmtId="0" fontId="22" fillId="11" borderId="25" applyNumberFormat="0" applyProtection="0"/>
    <xf numFmtId="0" fontId="19" fillId="0" borderId="25" applyNumberFormat="0" applyFill="0" applyProtection="0"/>
    <xf numFmtId="9" fontId="33" fillId="0" borderId="0" applyFont="0" applyFill="0" applyBorder="0" applyAlignment="0" applyProtection="0"/>
    <xf numFmtId="4"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cellStyleXfs>
  <cellXfs count="233">
    <xf numFmtId="0" fontId="0" fillId="0" borderId="0" xfId="0"/>
    <xf numFmtId="0" fontId="0" fillId="0" borderId="0" xfId="0" applyAlignment="1">
      <alignment wrapText="1"/>
    </xf>
    <xf numFmtId="10" fontId="4" fillId="2" borderId="8" xfId="0" applyNumberFormat="1" applyFont="1" applyFill="1" applyBorder="1" applyAlignment="1" applyProtection="1">
      <alignment vertical="center" wrapText="1"/>
    </xf>
    <xf numFmtId="2" fontId="2" fillId="0" borderId="2" xfId="0" applyNumberFormat="1" applyFont="1" applyFill="1" applyBorder="1" applyAlignment="1" applyProtection="1">
      <alignment horizontal="left" vertical="center" wrapText="1"/>
      <protection locked="0"/>
    </xf>
    <xf numFmtId="2" fontId="2" fillId="0" borderId="3" xfId="0" applyNumberFormat="1" applyFont="1" applyFill="1" applyBorder="1" applyAlignment="1" applyProtection="1">
      <alignment horizontal="left" vertical="center" wrapText="1"/>
      <protection locked="0"/>
    </xf>
    <xf numFmtId="164" fontId="4" fillId="2" borderId="8" xfId="0" applyNumberFormat="1" applyFont="1" applyFill="1" applyBorder="1" applyAlignment="1" applyProtection="1">
      <alignment vertical="center" wrapText="1"/>
    </xf>
    <xf numFmtId="164" fontId="4" fillId="4" borderId="8" xfId="0" applyNumberFormat="1" applyFont="1" applyFill="1" applyBorder="1" applyAlignment="1" applyProtection="1">
      <alignment vertical="center" wrapText="1"/>
    </xf>
    <xf numFmtId="164" fontId="4" fillId="4" borderId="9" xfId="0" applyNumberFormat="1"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4" fillId="0" borderId="0" xfId="0" applyFont="1" applyBorder="1" applyAlignment="1" applyProtection="1">
      <alignment horizontal="justify" vertical="center" wrapText="1"/>
    </xf>
    <xf numFmtId="1" fontId="4" fillId="0" borderId="0" xfId="0" applyNumberFormat="1" applyFont="1" applyBorder="1" applyAlignment="1" applyProtection="1">
      <alignment vertical="center" wrapText="1"/>
      <protection locked="0"/>
    </xf>
    <xf numFmtId="0" fontId="4" fillId="0" borderId="0" xfId="0"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4" xfId="0" applyFont="1" applyBorder="1" applyAlignment="1" applyProtection="1">
      <alignment horizontal="left" vertical="center" wrapText="1"/>
    </xf>
    <xf numFmtId="0" fontId="4" fillId="0" borderId="4" xfId="0" applyFont="1" applyBorder="1" applyAlignment="1" applyProtection="1">
      <alignment horizontal="justify" vertical="center" wrapText="1"/>
    </xf>
    <xf numFmtId="165" fontId="4" fillId="7" borderId="8" xfId="0" applyNumberFormat="1" applyFont="1" applyFill="1" applyBorder="1" applyAlignment="1" applyProtection="1">
      <alignment vertical="center" wrapText="1"/>
    </xf>
    <xf numFmtId="10" fontId="4" fillId="7" borderId="8" xfId="0" applyNumberFormat="1" applyFont="1" applyFill="1" applyBorder="1" applyAlignment="1" applyProtection="1">
      <alignment vertical="center" wrapText="1"/>
    </xf>
    <xf numFmtId="164" fontId="4" fillId="8" borderId="8" xfId="0" applyNumberFormat="1"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4" fillId="0" borderId="0" xfId="0" applyFont="1"/>
    <xf numFmtId="1" fontId="4" fillId="7" borderId="8" xfId="0" applyNumberFormat="1" applyFont="1" applyFill="1" applyBorder="1" applyAlignment="1" applyProtection="1">
      <alignment horizontal="center" vertical="center" wrapText="1"/>
      <protection locked="0"/>
    </xf>
    <xf numFmtId="0" fontId="4" fillId="0" borderId="8" xfId="0" applyFont="1" applyBorder="1" applyAlignment="1" applyProtection="1">
      <alignment vertical="center" wrapText="1"/>
    </xf>
    <xf numFmtId="0" fontId="1" fillId="3" borderId="8" xfId="0" applyFont="1" applyFill="1" applyBorder="1" applyAlignment="1" applyProtection="1">
      <alignment horizontal="center" vertical="center" wrapText="1"/>
    </xf>
    <xf numFmtId="0" fontId="0" fillId="0" borderId="0" xfId="0" applyBorder="1"/>
    <xf numFmtId="1" fontId="5" fillId="0" borderId="0" xfId="0" applyNumberFormat="1" applyFont="1" applyFill="1" applyBorder="1" applyAlignment="1" applyProtection="1">
      <alignment horizontal="center" vertical="center" wrapText="1"/>
      <protection locked="0"/>
    </xf>
    <xf numFmtId="1" fontId="5" fillId="0" borderId="0" xfId="0" applyNumberFormat="1" applyFont="1" applyFill="1" applyBorder="1" applyAlignment="1" applyProtection="1">
      <alignment horizontal="center" vertical="center" wrapText="1"/>
    </xf>
    <xf numFmtId="1" fontId="4" fillId="7" borderId="9"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Fill="1" applyBorder="1" applyAlignment="1" applyProtection="1">
      <alignment vertical="center"/>
    </xf>
    <xf numFmtId="0" fontId="0" fillId="0" borderId="0" xfId="0" applyAlignment="1">
      <alignment horizontal="left"/>
    </xf>
    <xf numFmtId="0" fontId="1" fillId="3" borderId="8" xfId="0" applyFont="1" applyFill="1" applyBorder="1" applyAlignment="1" applyProtection="1">
      <alignment horizontal="center" vertical="center" wrapText="1"/>
    </xf>
    <xf numFmtId="0" fontId="7" fillId="5" borderId="0" xfId="0" applyFont="1" applyFill="1" applyAlignment="1">
      <alignment horizontal="center" vertical="center"/>
    </xf>
    <xf numFmtId="164" fontId="4" fillId="7" borderId="20" xfId="0" applyNumberFormat="1" applyFont="1" applyFill="1" applyBorder="1" applyAlignment="1" applyProtection="1">
      <alignment vertical="center" wrapText="1"/>
    </xf>
    <xf numFmtId="3" fontId="4" fillId="10" borderId="20" xfId="0" applyNumberFormat="1" applyFont="1" applyFill="1" applyBorder="1" applyAlignment="1" applyProtection="1">
      <alignment vertical="center" wrapText="1"/>
      <protection locked="0"/>
    </xf>
    <xf numFmtId="3" fontId="4" fillId="7" borderId="8" xfId="0" applyNumberFormat="1" applyFont="1" applyFill="1" applyBorder="1" applyAlignment="1" applyProtection="1">
      <alignment vertical="center" wrapText="1"/>
      <protection locked="0"/>
    </xf>
    <xf numFmtId="166" fontId="4" fillId="10" borderId="8" xfId="0" applyNumberFormat="1" applyFont="1" applyFill="1" applyBorder="1" applyAlignment="1" applyProtection="1">
      <alignment vertical="center" wrapText="1"/>
    </xf>
    <xf numFmtId="3" fontId="4" fillId="0" borderId="8" xfId="0" applyNumberFormat="1" applyFont="1" applyBorder="1" applyAlignment="1" applyProtection="1">
      <alignment vertical="center" wrapText="1"/>
      <protection locked="0"/>
    </xf>
    <xf numFmtId="3" fontId="4" fillId="0" borderId="17" xfId="0" applyNumberFormat="1" applyFont="1" applyBorder="1" applyAlignment="1" applyProtection="1">
      <alignment vertical="center" wrapText="1"/>
      <protection locked="0"/>
    </xf>
    <xf numFmtId="3" fontId="4" fillId="8" borderId="17" xfId="0" applyNumberFormat="1" applyFont="1" applyFill="1" applyBorder="1" applyAlignment="1" applyProtection="1">
      <alignment vertical="center" wrapText="1"/>
    </xf>
    <xf numFmtId="3" fontId="4" fillId="0" borderId="17" xfId="0" applyNumberFormat="1" applyFont="1" applyFill="1" applyBorder="1" applyAlignment="1" applyProtection="1">
      <alignment vertical="center" wrapText="1"/>
      <protection locked="0"/>
    </xf>
    <xf numFmtId="3" fontId="4" fillId="0" borderId="9" xfId="0" applyNumberFormat="1" applyFont="1" applyBorder="1" applyAlignment="1" applyProtection="1">
      <alignment vertical="center" wrapText="1"/>
      <protection locked="0"/>
    </xf>
    <xf numFmtId="3" fontId="4" fillId="2" borderId="8" xfId="0" applyNumberFormat="1" applyFont="1" applyFill="1" applyBorder="1" applyAlignment="1" applyProtection="1">
      <alignment vertical="center" wrapText="1"/>
    </xf>
    <xf numFmtId="164" fontId="0" fillId="0" borderId="0" xfId="0" applyNumberFormat="1"/>
    <xf numFmtId="3" fontId="4" fillId="2" borderId="9"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protection locked="0"/>
    </xf>
    <xf numFmtId="3" fontId="4" fillId="6" borderId="8" xfId="0" applyNumberFormat="1" applyFont="1" applyFill="1" applyBorder="1" applyAlignment="1" applyProtection="1">
      <alignment vertical="center" wrapText="1"/>
      <protection locked="0"/>
    </xf>
    <xf numFmtId="3" fontId="4" fillId="6" borderId="9" xfId="0" applyNumberFormat="1" applyFont="1" applyFill="1" applyBorder="1" applyAlignment="1" applyProtection="1">
      <alignment vertical="center" wrapText="1"/>
      <protection locked="0"/>
    </xf>
    <xf numFmtId="3" fontId="4" fillId="0" borderId="8" xfId="0" applyNumberFormat="1" applyFont="1" applyBorder="1" applyAlignment="1" applyProtection="1">
      <alignment horizontal="right" vertical="center" wrapText="1"/>
      <protection locked="0"/>
    </xf>
    <xf numFmtId="3" fontId="4" fillId="0" borderId="8" xfId="0" applyNumberFormat="1" applyFont="1" applyFill="1" applyBorder="1" applyAlignment="1" applyProtection="1">
      <alignment horizontal="right" vertical="center" wrapText="1"/>
      <protection locked="0"/>
    </xf>
    <xf numFmtId="3" fontId="4" fillId="10" borderId="8" xfId="0" applyNumberFormat="1" applyFont="1" applyFill="1" applyBorder="1" applyAlignment="1" applyProtection="1">
      <alignment horizontal="right" vertical="center" wrapText="1"/>
    </xf>
    <xf numFmtId="3" fontId="4" fillId="7" borderId="8" xfId="0" applyNumberFormat="1" applyFont="1" applyFill="1" applyBorder="1" applyAlignment="1" applyProtection="1">
      <alignment horizontal="right" vertical="center" wrapText="1"/>
      <protection locked="0"/>
    </xf>
    <xf numFmtId="3" fontId="4" fillId="10" borderId="9"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protection locked="0"/>
    </xf>
    <xf numFmtId="3" fontId="0" fillId="0" borderId="8" xfId="0" applyNumberFormat="1" applyBorder="1" applyAlignment="1">
      <alignment vertical="center"/>
    </xf>
    <xf numFmtId="0" fontId="0" fillId="7" borderId="8" xfId="0" applyFill="1" applyBorder="1" applyAlignment="1">
      <alignment vertical="center"/>
    </xf>
    <xf numFmtId="3" fontId="0" fillId="7" borderId="8" xfId="0" applyNumberFormat="1" applyFill="1" applyBorder="1" applyAlignment="1">
      <alignment vertical="center"/>
    </xf>
    <xf numFmtId="3" fontId="0" fillId="0" borderId="9" xfId="0" applyNumberFormat="1" applyBorder="1" applyAlignment="1">
      <alignment vertical="center"/>
    </xf>
    <xf numFmtId="0" fontId="0" fillId="7" borderId="9" xfId="0" applyFill="1" applyBorder="1" applyAlignment="1">
      <alignment vertical="center"/>
    </xf>
    <xf numFmtId="166" fontId="4" fillId="6" borderId="8" xfId="0" applyNumberFormat="1" applyFont="1" applyFill="1" applyBorder="1" applyAlignment="1" applyProtection="1">
      <alignment horizontal="right" vertical="center" wrapText="1"/>
      <protection locked="0"/>
    </xf>
    <xf numFmtId="3" fontId="4" fillId="6" borderId="8" xfId="0" applyNumberFormat="1" applyFont="1" applyFill="1" applyBorder="1" applyAlignment="1" applyProtection="1">
      <alignment horizontal="right" vertical="center" wrapText="1"/>
      <protection locked="0"/>
    </xf>
    <xf numFmtId="3" fontId="4" fillId="6" borderId="9" xfId="0" applyNumberFormat="1" applyFont="1" applyFill="1" applyBorder="1" applyAlignment="1" applyProtection="1">
      <alignment horizontal="right" vertical="center" wrapText="1"/>
      <protection locked="0"/>
    </xf>
    <xf numFmtId="166" fontId="4" fillId="0" borderId="9" xfId="0" applyNumberFormat="1" applyFont="1" applyFill="1" applyBorder="1" applyAlignment="1" applyProtection="1">
      <alignment horizontal="right" vertical="center" wrapText="1"/>
      <protection locked="0"/>
    </xf>
    <xf numFmtId="10" fontId="4" fillId="2" borderId="8" xfId="0" applyNumberFormat="1" applyFont="1" applyFill="1" applyBorder="1" applyAlignment="1" applyProtection="1">
      <alignment horizontal="right" vertical="center" wrapText="1"/>
    </xf>
    <xf numFmtId="164" fontId="4" fillId="4" borderId="8" xfId="0" applyNumberFormat="1" applyFont="1" applyFill="1" applyBorder="1" applyAlignment="1" applyProtection="1">
      <alignment horizontal="right" vertical="center" wrapText="1"/>
    </xf>
    <xf numFmtId="164" fontId="4" fillId="2" borderId="8" xfId="0" applyNumberFormat="1" applyFont="1" applyFill="1" applyBorder="1" applyAlignment="1" applyProtection="1">
      <alignment horizontal="right" vertical="center" wrapText="1"/>
    </xf>
    <xf numFmtId="164" fontId="4" fillId="2" borderId="9" xfId="0" applyNumberFormat="1" applyFont="1" applyFill="1" applyBorder="1" applyAlignment="1" applyProtection="1">
      <alignment horizontal="right" vertical="center" wrapText="1"/>
    </xf>
    <xf numFmtId="3" fontId="4" fillId="2" borderId="8" xfId="0" applyNumberFormat="1" applyFont="1" applyFill="1" applyBorder="1" applyAlignment="1" applyProtection="1">
      <alignment horizontal="right" vertical="center" wrapText="1"/>
    </xf>
    <xf numFmtId="3" fontId="4" fillId="0" borderId="23" xfId="0" applyNumberFormat="1" applyFont="1" applyBorder="1" applyAlignment="1" applyProtection="1">
      <alignment horizontal="right" vertical="center" wrapText="1"/>
      <protection locked="0"/>
    </xf>
    <xf numFmtId="10" fontId="4" fillId="2" borderId="23" xfId="0" applyNumberFormat="1" applyFont="1" applyFill="1" applyBorder="1" applyAlignment="1" applyProtection="1">
      <alignment horizontal="right" vertical="center" wrapText="1"/>
    </xf>
    <xf numFmtId="3" fontId="4" fillId="0" borderId="23" xfId="0" applyNumberFormat="1" applyFont="1" applyBorder="1" applyAlignment="1" applyProtection="1">
      <alignment vertical="center" wrapText="1"/>
      <protection locked="0"/>
    </xf>
    <xf numFmtId="164" fontId="4"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5" fillId="0" borderId="0" xfId="0" applyFont="1" applyFill="1" applyBorder="1" applyAlignment="1">
      <alignment vertical="top" wrapText="1"/>
    </xf>
    <xf numFmtId="0" fontId="9" fillId="0" borderId="0" xfId="0" applyFont="1"/>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0" fillId="0" borderId="8" xfId="0" applyFont="1" applyBorder="1" applyAlignment="1">
      <alignment horizontal="left" vertical="center" wrapText="1"/>
    </xf>
    <xf numFmtId="0" fontId="12" fillId="0" borderId="18" xfId="0" applyFont="1" applyBorder="1" applyAlignment="1">
      <alignment horizontal="left" vertical="center" wrapText="1"/>
    </xf>
    <xf numFmtId="0" fontId="4" fillId="12" borderId="4" xfId="0" applyFont="1" applyFill="1" applyBorder="1" applyAlignment="1" applyProtection="1">
      <alignment horizontal="justify" vertical="center" wrapText="1"/>
    </xf>
    <xf numFmtId="0" fontId="4" fillId="12" borderId="18" xfId="0" applyFont="1" applyFill="1" applyBorder="1" applyAlignment="1" applyProtection="1">
      <alignment vertical="center" wrapText="1"/>
    </xf>
    <xf numFmtId="0" fontId="4" fillId="12" borderId="16" xfId="0" applyFont="1" applyFill="1" applyBorder="1" applyAlignment="1" applyProtection="1">
      <alignment horizontal="justify" vertical="center" wrapText="1"/>
    </xf>
    <xf numFmtId="0" fontId="4" fillId="12" borderId="8" xfId="0" applyFont="1" applyFill="1" applyBorder="1" applyAlignment="1">
      <alignment vertical="center" wrapText="1"/>
    </xf>
    <xf numFmtId="0" fontId="4" fillId="12" borderId="8" xfId="0" applyFont="1" applyFill="1" applyBorder="1" applyAlignment="1" applyProtection="1">
      <alignment vertical="center" wrapText="1"/>
    </xf>
    <xf numFmtId="0" fontId="4" fillId="13" borderId="4" xfId="0" applyFont="1" applyFill="1" applyBorder="1" applyAlignment="1" applyProtection="1">
      <alignment horizontal="left" vertical="center" wrapText="1"/>
    </xf>
    <xf numFmtId="0" fontId="4" fillId="13" borderId="8" xfId="0" applyFont="1" applyFill="1" applyBorder="1" applyAlignment="1">
      <alignment horizontal="left" vertical="center" wrapText="1"/>
    </xf>
    <xf numFmtId="0" fontId="4" fillId="13" borderId="4" xfId="0" applyFont="1" applyFill="1" applyBorder="1" applyAlignment="1" applyProtection="1">
      <alignment horizontal="justify" vertical="center" wrapText="1"/>
    </xf>
    <xf numFmtId="0" fontId="4" fillId="13" borderId="6" xfId="0" applyFont="1" applyFill="1" applyBorder="1" applyAlignment="1" applyProtection="1">
      <alignment horizontal="justify" vertical="center" wrapText="1"/>
    </xf>
    <xf numFmtId="0" fontId="4" fillId="13" borderId="9" xfId="0" applyFont="1" applyFill="1" applyBorder="1" applyAlignment="1">
      <alignment horizontal="left" vertical="center" wrapText="1"/>
    </xf>
    <xf numFmtId="0" fontId="4" fillId="13" borderId="6" xfId="0" applyFont="1" applyFill="1" applyBorder="1" applyAlignment="1" applyProtection="1">
      <alignment horizontal="left" vertical="center" wrapText="1"/>
    </xf>
    <xf numFmtId="0" fontId="4" fillId="13" borderId="4" xfId="0" applyFont="1" applyFill="1" applyBorder="1" applyAlignment="1" applyProtection="1">
      <alignment vertical="center" wrapText="1"/>
    </xf>
    <xf numFmtId="0" fontId="4" fillId="13" borderId="6" xfId="0" applyFont="1" applyFill="1" applyBorder="1" applyAlignment="1" applyProtection="1">
      <alignment vertical="center" wrapText="1"/>
    </xf>
    <xf numFmtId="0" fontId="4" fillId="12" borderId="4" xfId="0" applyFont="1" applyFill="1" applyBorder="1" applyAlignment="1" applyProtection="1">
      <alignment vertical="center" wrapText="1"/>
    </xf>
    <xf numFmtId="0" fontId="4" fillId="12" borderId="8" xfId="0" applyFont="1" applyFill="1" applyBorder="1" applyAlignment="1">
      <alignment horizontal="left" vertical="center" wrapText="1"/>
    </xf>
    <xf numFmtId="0" fontId="4" fillId="12" borderId="19" xfId="0" applyFont="1" applyFill="1" applyBorder="1" applyAlignment="1" applyProtection="1">
      <alignment vertical="center" wrapText="1"/>
    </xf>
    <xf numFmtId="0" fontId="4" fillId="12" borderId="20" xfId="0" applyFont="1" applyFill="1" applyBorder="1" applyAlignment="1">
      <alignment vertical="top" wrapText="1"/>
    </xf>
    <xf numFmtId="0" fontId="4" fillId="12" borderId="8" xfId="0" applyFont="1" applyFill="1" applyBorder="1" applyAlignment="1">
      <alignment vertical="top" wrapText="1"/>
    </xf>
    <xf numFmtId="0" fontId="4" fillId="13" borderId="8" xfId="0" applyFont="1" applyFill="1" applyBorder="1" applyAlignment="1">
      <alignment vertical="top" wrapText="1"/>
    </xf>
    <xf numFmtId="0" fontId="4" fillId="13" borderId="9" xfId="0" applyFont="1" applyFill="1" applyBorder="1" applyAlignment="1">
      <alignment vertical="top" wrapText="1"/>
    </xf>
    <xf numFmtId="0" fontId="8" fillId="0" borderId="20" xfId="1" applyBorder="1" applyAlignment="1">
      <alignment vertical="center"/>
    </xf>
    <xf numFmtId="0" fontId="8" fillId="0" borderId="0" xfId="1" applyBorder="1" applyAlignment="1">
      <alignment vertical="center"/>
    </xf>
    <xf numFmtId="0" fontId="29" fillId="0" borderId="0" xfId="0" applyFont="1"/>
    <xf numFmtId="0" fontId="26" fillId="0" borderId="27" xfId="0" applyFont="1" applyBorder="1" applyAlignment="1">
      <alignment horizontal="left" vertical="top" wrapText="1"/>
    </xf>
    <xf numFmtId="0" fontId="28" fillId="0" borderId="27" xfId="0" applyFont="1" applyBorder="1" applyAlignment="1">
      <alignment horizontal="left" vertical="top" wrapText="1"/>
    </xf>
    <xf numFmtId="0" fontId="4" fillId="13" borderId="8" xfId="0" applyFont="1" applyFill="1" applyBorder="1" applyAlignment="1" applyProtection="1">
      <alignment vertical="center" wrapText="1"/>
    </xf>
    <xf numFmtId="0" fontId="4" fillId="13" borderId="9" xfId="0" applyFont="1" applyFill="1" applyBorder="1" applyAlignment="1" applyProtection="1">
      <alignment vertical="center" wrapText="1"/>
    </xf>
    <xf numFmtId="0" fontId="4" fillId="12" borderId="22" xfId="0" applyFont="1" applyFill="1" applyBorder="1" applyAlignment="1" applyProtection="1">
      <alignment horizontal="left" vertical="center" wrapText="1"/>
    </xf>
    <xf numFmtId="0" fontId="4" fillId="12" borderId="23" xfId="0" applyFont="1" applyFill="1" applyBorder="1" applyAlignment="1">
      <alignment horizontal="left" vertical="center" wrapText="1"/>
    </xf>
    <xf numFmtId="0" fontId="1" fillId="0" borderId="0" xfId="0" applyFont="1" applyAlignment="1" applyProtection="1">
      <alignment horizontal="left" wrapText="1"/>
      <protection locked="0"/>
    </xf>
    <xf numFmtId="0" fontId="7" fillId="14" borderId="0" xfId="0" applyFont="1" applyFill="1" applyAlignment="1" applyProtection="1">
      <alignment horizontal="center" vertical="center" wrapText="1"/>
      <protection locked="0"/>
    </xf>
    <xf numFmtId="0" fontId="0" fillId="15" borderId="0" xfId="0" applyFill="1"/>
    <xf numFmtId="0" fontId="1" fillId="3" borderId="5"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9" borderId="10" xfId="0" applyFont="1" applyFill="1" applyBorder="1" applyAlignment="1"/>
    <xf numFmtId="0" fontId="1" fillId="9" borderId="11" xfId="0" applyFont="1" applyFill="1" applyBorder="1" applyAlignment="1"/>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21" fillId="0" borderId="0" xfId="0" applyFont="1"/>
    <xf numFmtId="0" fontId="21" fillId="15" borderId="0" xfId="0" applyFont="1" applyFill="1"/>
    <xf numFmtId="0" fontId="21" fillId="0" borderId="0" xfId="0" applyFont="1" applyFill="1"/>
    <xf numFmtId="0" fontId="1" fillId="3" borderId="8" xfId="0" applyFont="1" applyFill="1" applyBorder="1" applyAlignment="1" applyProtection="1">
      <alignment horizontal="center" vertical="center" wrapText="1"/>
    </xf>
    <xf numFmtId="3" fontId="0" fillId="0" borderId="0" xfId="0" applyNumberFormat="1"/>
    <xf numFmtId="9" fontId="4" fillId="8" borderId="9" xfId="17" applyFont="1" applyFill="1" applyBorder="1" applyAlignment="1" applyProtection="1">
      <alignment vertical="center" wrapText="1"/>
    </xf>
    <xf numFmtId="9" fontId="4" fillId="8" borderId="8" xfId="17" applyFont="1" applyFill="1" applyBorder="1" applyAlignment="1" applyProtection="1">
      <alignment vertical="center" wrapText="1"/>
    </xf>
    <xf numFmtId="2" fontId="2" fillId="0" borderId="2" xfId="0" applyNumberFormat="1" applyFont="1" applyFill="1" applyBorder="1" applyAlignment="1" applyProtection="1">
      <alignment horizontal="left" vertical="center" wrapText="1"/>
      <protection locked="0"/>
    </xf>
    <xf numFmtId="1" fontId="5" fillId="0" borderId="0" xfId="0" applyNumberFormat="1" applyFont="1" applyFill="1" applyBorder="1" applyAlignment="1" applyProtection="1">
      <alignment horizontal="center" vertical="center" wrapText="1"/>
      <protection locked="0"/>
    </xf>
    <xf numFmtId="3" fontId="4" fillId="0" borderId="8" xfId="0" applyNumberFormat="1" applyFont="1" applyBorder="1" applyAlignment="1" applyProtection="1">
      <alignment vertical="center" wrapText="1"/>
      <protection locked="0"/>
    </xf>
    <xf numFmtId="3" fontId="4" fillId="2" borderId="8"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xf>
    <xf numFmtId="3" fontId="4" fillId="6" borderId="8" xfId="0" applyNumberFormat="1" applyFont="1" applyFill="1" applyBorder="1" applyAlignment="1" applyProtection="1">
      <alignment horizontal="left" vertical="center" wrapText="1"/>
    </xf>
    <xf numFmtId="3" fontId="4" fillId="2" borderId="9" xfId="0" applyNumberFormat="1" applyFont="1" applyFill="1" applyBorder="1" applyAlignment="1" applyProtection="1">
      <alignment vertical="center" wrapText="1"/>
    </xf>
    <xf numFmtId="10" fontId="4" fillId="2" borderId="8" xfId="0" applyNumberFormat="1" applyFont="1" applyFill="1" applyBorder="1" applyAlignment="1" applyProtection="1">
      <alignment horizontal="right" vertical="center" wrapText="1"/>
    </xf>
    <xf numFmtId="164" fontId="4" fillId="4" borderId="8" xfId="0" applyNumberFormat="1" applyFont="1" applyFill="1" applyBorder="1" applyAlignment="1" applyProtection="1">
      <alignment horizontal="right" vertical="center" wrapText="1"/>
    </xf>
    <xf numFmtId="10" fontId="4" fillId="4" borderId="8" xfId="0" applyNumberFormat="1" applyFont="1" applyFill="1" applyBorder="1" applyAlignment="1" applyProtection="1">
      <alignment horizontal="right" vertical="center" wrapText="1"/>
    </xf>
    <xf numFmtId="10" fontId="4" fillId="6" borderId="8" xfId="0" applyNumberFormat="1" applyFont="1" applyFill="1" applyBorder="1" applyAlignment="1" applyProtection="1">
      <alignment horizontal="right" vertical="center" wrapText="1"/>
    </xf>
    <xf numFmtId="164" fontId="4" fillId="4" borderId="9" xfId="0" applyNumberFormat="1" applyFont="1" applyFill="1" applyBorder="1" applyAlignment="1" applyProtection="1">
      <alignment horizontal="right" vertical="center" wrapText="1"/>
    </xf>
    <xf numFmtId="0" fontId="9" fillId="0" borderId="0" xfId="0" applyFont="1" applyFill="1" applyBorder="1" applyAlignment="1" applyProtection="1">
      <alignment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10" fontId="4" fillId="0" borderId="21" xfId="0" applyNumberFormat="1"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0" fontId="21" fillId="0" borderId="2" xfId="0" applyFont="1" applyBorder="1" applyAlignment="1">
      <alignment horizontal="center" vertical="center" wrapText="1"/>
    </xf>
    <xf numFmtId="0" fontId="4" fillId="0" borderId="0" xfId="0" applyFont="1" applyFill="1" applyBorder="1" applyAlignment="1" applyProtection="1">
      <alignment horizontal="center" vertical="center"/>
    </xf>
    <xf numFmtId="0" fontId="21" fillId="0" borderId="0" xfId="0" applyFont="1" applyAlignment="1">
      <alignment horizont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0" xfId="0" applyFont="1" applyAlignment="1">
      <alignment horizontal="center" vertical="center"/>
    </xf>
    <xf numFmtId="0" fontId="9" fillId="0" borderId="0" xfId="0" applyFont="1" applyFill="1" applyBorder="1" applyAlignment="1" applyProtection="1">
      <alignment horizontal="center" vertical="center" wrapText="1"/>
    </xf>
    <xf numFmtId="0" fontId="0" fillId="0" borderId="0" xfId="0" applyAlignment="1">
      <alignment horizont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horizontal="center" vertical="center" wrapText="1"/>
      <protection locked="0"/>
    </xf>
    <xf numFmtId="0" fontId="0" fillId="0" borderId="0" xfId="0" applyFill="1" applyBorder="1"/>
    <xf numFmtId="3" fontId="4" fillId="0" borderId="0" xfId="0" applyNumberFormat="1" applyFont="1" applyFill="1" applyBorder="1" applyAlignment="1" applyProtection="1">
      <alignment horizontal="center" vertical="center" wrapText="1"/>
    </xf>
    <xf numFmtId="10" fontId="4" fillId="0" borderId="0" xfId="0" applyNumberFormat="1" applyFont="1" applyFill="1" applyBorder="1" applyAlignment="1" applyProtection="1">
      <alignment horizontal="center" vertical="center" wrapText="1"/>
    </xf>
    <xf numFmtId="164" fontId="4" fillId="0" borderId="0" xfId="0" applyNumberFormat="1" applyFont="1" applyFill="1" applyBorder="1" applyAlignment="1" applyProtection="1">
      <alignment horizontal="center" vertical="center" wrapText="1"/>
    </xf>
    <xf numFmtId="9" fontId="0" fillId="0" borderId="0" xfId="17" applyFont="1" applyFill="1" applyBorder="1"/>
    <xf numFmtId="10" fontId="2" fillId="0" borderId="2"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xf>
    <xf numFmtId="10" fontId="4" fillId="0" borderId="2" xfId="0" applyNumberFormat="1" applyFont="1" applyFill="1" applyBorder="1" applyAlignment="1" applyProtection="1">
      <alignment horizontal="center" wrapText="1"/>
      <protection locked="0"/>
    </xf>
    <xf numFmtId="10" fontId="5" fillId="0" borderId="2" xfId="0" applyNumberFormat="1" applyFont="1" applyFill="1" applyBorder="1" applyAlignment="1" applyProtection="1">
      <alignment horizontal="center" wrapText="1"/>
      <protection locked="0"/>
    </xf>
    <xf numFmtId="10" fontId="4" fillId="0" borderId="24" xfId="0" applyNumberFormat="1" applyFont="1" applyFill="1" applyBorder="1" applyAlignment="1" applyProtection="1">
      <alignment horizontal="center" wrapText="1"/>
      <protection locked="0"/>
    </xf>
    <xf numFmtId="10" fontId="2" fillId="0" borderId="3" xfId="0" applyNumberFormat="1"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vertical="center" wrapText="1"/>
      <protection locked="0"/>
    </xf>
    <xf numFmtId="10" fontId="4" fillId="0" borderId="0" xfId="0" applyNumberFormat="1" applyFont="1" applyFill="1" applyBorder="1" applyAlignment="1" applyProtection="1">
      <alignment horizontal="right" vertical="center" wrapText="1"/>
    </xf>
    <xf numFmtId="3" fontId="4" fillId="0" borderId="0" xfId="0" applyNumberFormat="1" applyFont="1" applyFill="1" applyBorder="1" applyAlignment="1" applyProtection="1">
      <alignment vertical="center" wrapText="1"/>
    </xf>
    <xf numFmtId="164" fontId="4" fillId="0" borderId="0" xfId="0" applyNumberFormat="1" applyFont="1" applyFill="1" applyBorder="1" applyAlignment="1" applyProtection="1">
      <alignment horizontal="right" vertical="center" wrapText="1"/>
    </xf>
    <xf numFmtId="3" fontId="4" fillId="0" borderId="0" xfId="0" applyNumberFormat="1" applyFont="1" applyFill="1" applyBorder="1" applyAlignment="1" applyProtection="1">
      <alignment horizontal="left" vertical="center" wrapText="1"/>
    </xf>
    <xf numFmtId="10" fontId="4" fillId="0" borderId="3" xfId="0" applyNumberFormat="1" applyFont="1" applyFill="1" applyBorder="1" applyAlignment="1" applyProtection="1">
      <alignment horizontal="center" vertical="center" wrapText="1"/>
      <protection locked="0"/>
    </xf>
    <xf numFmtId="10" fontId="4" fillId="0" borderId="0" xfId="0" applyNumberFormat="1" applyFont="1" applyFill="1" applyBorder="1" applyAlignment="1" applyProtection="1">
      <alignment vertical="center" wrapText="1"/>
    </xf>
    <xf numFmtId="164" fontId="4" fillId="0" borderId="0" xfId="0" applyNumberFormat="1" applyFont="1" applyFill="1" applyBorder="1" applyAlignment="1" applyProtection="1">
      <alignment vertical="center" wrapText="1"/>
    </xf>
    <xf numFmtId="165" fontId="4" fillId="0" borderId="0" xfId="0" applyNumberFormat="1" applyFont="1" applyFill="1" applyBorder="1" applyAlignment="1" applyProtection="1">
      <alignment vertical="center" wrapText="1"/>
    </xf>
    <xf numFmtId="9" fontId="4" fillId="0" borderId="0" xfId="17" applyFont="1" applyFill="1" applyBorder="1" applyAlignment="1" applyProtection="1">
      <alignment vertical="center" wrapText="1"/>
    </xf>
    <xf numFmtId="3" fontId="4" fillId="0" borderId="0" xfId="0" applyNumberFormat="1" applyFont="1" applyFill="1" applyBorder="1" applyAlignment="1" applyProtection="1">
      <alignment horizontal="right" vertical="center" wrapText="1"/>
      <protection locked="0"/>
    </xf>
    <xf numFmtId="166" fontId="4" fillId="0" borderId="0" xfId="0" applyNumberFormat="1" applyFont="1" applyFill="1" applyBorder="1" applyAlignment="1" applyProtection="1">
      <alignment horizontal="right" vertical="center" wrapText="1"/>
      <protection locked="0"/>
    </xf>
    <xf numFmtId="0" fontId="1" fillId="9" borderId="12" xfId="0" applyFont="1" applyFill="1" applyBorder="1" applyAlignment="1">
      <alignment horizontal="center" vertical="center"/>
    </xf>
    <xf numFmtId="0" fontId="0" fillId="0" borderId="0" xfId="0" applyAlignment="1">
      <alignment horizontal="center" vertical="center"/>
    </xf>
    <xf numFmtId="3" fontId="34" fillId="0" borderId="0" xfId="0" applyNumberFormat="1" applyFont="1" applyFill="1" applyBorder="1" applyAlignment="1">
      <alignment horizontal="right" vertical="center" wrapText="1"/>
    </xf>
    <xf numFmtId="0" fontId="34" fillId="0" borderId="0" xfId="0" applyFont="1" applyFill="1" applyBorder="1" applyAlignment="1">
      <alignment vertical="center" wrapText="1"/>
    </xf>
    <xf numFmtId="3" fontId="4" fillId="0" borderId="0" xfId="18" applyNumberFormat="1" applyFont="1" applyFill="1" applyBorder="1" applyAlignment="1" applyProtection="1">
      <alignment vertical="center" wrapText="1"/>
      <protection locked="0"/>
    </xf>
    <xf numFmtId="10" fontId="34" fillId="0" borderId="0" xfId="0" applyNumberFormat="1" applyFont="1" applyFill="1" applyBorder="1" applyAlignment="1">
      <alignment horizontal="right" vertical="center" wrapText="1"/>
    </xf>
    <xf numFmtId="0" fontId="34" fillId="0" borderId="0" xfId="0" applyFont="1" applyFill="1" applyBorder="1" applyAlignment="1">
      <alignment horizontal="right" vertical="center" wrapText="1"/>
    </xf>
    <xf numFmtId="1" fontId="4" fillId="0" borderId="0" xfId="0" applyNumberFormat="1" applyFont="1" applyFill="1" applyBorder="1" applyAlignment="1" applyProtection="1">
      <alignment vertical="center" wrapText="1"/>
      <protection locked="0"/>
    </xf>
    <xf numFmtId="3" fontId="5" fillId="0" borderId="0" xfId="0" applyNumberFormat="1" applyFont="1" applyFill="1" applyBorder="1" applyAlignment="1" applyProtection="1">
      <alignment horizontal="right" vertical="center" wrapText="1"/>
    </xf>
    <xf numFmtId="3" fontId="5" fillId="0" borderId="0" xfId="0" applyNumberFormat="1" applyFont="1" applyFill="1" applyBorder="1" applyAlignment="1" applyProtection="1">
      <alignment horizontal="right" vertical="center" wrapText="1"/>
      <protection locked="0"/>
    </xf>
    <xf numFmtId="166" fontId="4" fillId="0" borderId="0" xfId="0" applyNumberFormat="1" applyFont="1" applyFill="1" applyBorder="1" applyAlignment="1" applyProtection="1">
      <alignment horizontal="right" vertical="center" wrapText="1"/>
    </xf>
    <xf numFmtId="1" fontId="4" fillId="0" borderId="0" xfId="0" applyNumberFormat="1"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horizontal="right" vertical="center" wrapText="1"/>
    </xf>
    <xf numFmtId="10" fontId="2" fillId="0" borderId="0" xfId="0" applyNumberFormat="1" applyFont="1" applyFill="1" applyBorder="1" applyAlignment="1" applyProtection="1">
      <alignment horizontal="center" vertical="center" wrapText="1"/>
      <protection locked="0"/>
    </xf>
    <xf numFmtId="0" fontId="0" fillId="0" borderId="0" xfId="0" applyBorder="1" applyAlignment="1">
      <alignment horizontal="center"/>
    </xf>
    <xf numFmtId="166" fontId="4" fillId="0" borderId="0" xfId="0" applyNumberFormat="1" applyFont="1" applyFill="1" applyBorder="1" applyAlignment="1" applyProtection="1">
      <alignment vertical="center" wrapText="1"/>
    </xf>
    <xf numFmtId="3" fontId="35" fillId="0" borderId="0" xfId="0" applyNumberFormat="1" applyFont="1" applyFill="1" applyBorder="1" applyAlignment="1">
      <alignment vertical="center"/>
    </xf>
    <xf numFmtId="0" fontId="35" fillId="0" borderId="0" xfId="0" applyFont="1" applyFill="1" applyBorder="1" applyAlignment="1">
      <alignment vertical="center"/>
    </xf>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26" xfId="0" applyFont="1" applyBorder="1" applyAlignment="1" applyProtection="1">
      <alignment horizontal="center"/>
    </xf>
    <xf numFmtId="0" fontId="4" fillId="0" borderId="8" xfId="0" applyFont="1" applyFill="1" applyBorder="1" applyAlignment="1" applyProtection="1">
      <alignment horizontal="center" vertical="center" wrapText="1"/>
      <protection locked="0"/>
    </xf>
    <xf numFmtId="0" fontId="21" fillId="0" borderId="2" xfId="0" applyFont="1" applyBorder="1" applyAlignment="1">
      <alignment horizontal="center"/>
    </xf>
    <xf numFmtId="0" fontId="1" fillId="9" borderId="10" xfId="0" applyFont="1" applyFill="1" applyBorder="1" applyAlignment="1" applyProtection="1">
      <alignment horizontal="left" wrapText="1"/>
    </xf>
    <xf numFmtId="0" fontId="1" fillId="9" borderId="11" xfId="0" applyFont="1" applyFill="1" applyBorder="1" applyAlignment="1" applyProtection="1">
      <alignment horizontal="left" wrapText="1"/>
    </xf>
    <xf numFmtId="0" fontId="1" fillId="9" borderId="12" xfId="0" applyFont="1" applyFill="1" applyBorder="1" applyAlignment="1" applyProtection="1">
      <alignment horizontal="left" wrapText="1"/>
    </xf>
    <xf numFmtId="0" fontId="1" fillId="3" borderId="5"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center"/>
    </xf>
    <xf numFmtId="0" fontId="4" fillId="0" borderId="9" xfId="0" applyFont="1" applyFill="1" applyBorder="1" applyAlignment="1" applyProtection="1">
      <alignment horizontal="center" vertical="center" wrapText="1"/>
      <protection locked="0"/>
    </xf>
    <xf numFmtId="0" fontId="21" fillId="0" borderId="3" xfId="0" applyFont="1" applyBorder="1" applyAlignment="1">
      <alignment horizontal="center"/>
    </xf>
    <xf numFmtId="0" fontId="1" fillId="9" borderId="10" xfId="0" applyFont="1" applyFill="1" applyBorder="1" applyAlignment="1"/>
    <xf numFmtId="0" fontId="1" fillId="9" borderId="11" xfId="0" applyFont="1" applyFill="1" applyBorder="1" applyAlignment="1"/>
    <xf numFmtId="0" fontId="1" fillId="9" borderId="12" xfId="0" applyFont="1" applyFill="1" applyBorder="1" applyAlignment="1"/>
    <xf numFmtId="0" fontId="1" fillId="3" borderId="30"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2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28" xfId="0" applyFont="1" applyFill="1" applyBorder="1" applyAlignment="1" applyProtection="1">
      <alignment horizontal="center" wrapText="1"/>
    </xf>
    <xf numFmtId="0" fontId="1" fillId="3" borderId="21" xfId="0" applyFont="1" applyFill="1" applyBorder="1" applyAlignment="1" applyProtection="1">
      <alignment horizontal="center" wrapText="1"/>
    </xf>
    <xf numFmtId="0" fontId="6" fillId="0" borderId="26" xfId="0" applyFont="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6" fillId="0" borderId="26" xfId="0" applyFont="1" applyBorder="1" applyAlignment="1">
      <alignment horizontal="center"/>
    </xf>
    <xf numFmtId="10" fontId="2" fillId="0" borderId="31" xfId="0" applyNumberFormat="1" applyFont="1" applyFill="1" applyBorder="1" applyAlignment="1" applyProtection="1">
      <alignment horizontal="center" vertical="center" wrapText="1"/>
      <protection locked="0"/>
    </xf>
    <xf numFmtId="10" fontId="2" fillId="0" borderId="21" xfId="0" applyNumberFormat="1"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xf>
  </cellXfs>
  <cellStyles count="22">
    <cellStyle name="Comma" xfId="2" builtinId="3" customBuiltin="1"/>
    <cellStyle name="Comma [0]" xfId="3" builtinId="6" customBuiltin="1"/>
    <cellStyle name="Comma [0] 2" xfId="19" xr:uid="{F2CFFC4A-7A26-435F-B795-03A609FDD066}"/>
    <cellStyle name="Comma 2" xfId="18" xr:uid="{E3231F84-3B32-45CB-9B5C-86E6ED04BCC5}"/>
    <cellStyle name="Currency" xfId="4" builtinId="4" customBuiltin="1"/>
    <cellStyle name="Currency [0]" xfId="5" builtinId="7" customBuiltin="1"/>
    <cellStyle name="Currency [0] 2" xfId="21" xr:uid="{7BCC8575-0C20-4E80-87B4-CA195D80DCD1}"/>
    <cellStyle name="Currency 2" xfId="20" xr:uid="{710E2427-4DC0-4516-ABE3-0DED8DBB808C}"/>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Normal" xfId="0" builtinId="0" customBuiltin="1"/>
    <cellStyle name="Percent" xfId="17" builtinId="5"/>
    <cellStyle name="Subtitle" xfId="12" xr:uid="{00000000-0005-0000-0000-00000A000000}"/>
    <cellStyle name="Table Heading" xfId="15" xr:uid="{00000000-0005-0000-0000-00000B000000}"/>
    <cellStyle name="Table Text" xfId="13" xr:uid="{00000000-0005-0000-0000-00000C000000}"/>
    <cellStyle name="Table Text With Lines" xfId="14" xr:uid="{00000000-0005-0000-0000-00000D000000}"/>
    <cellStyle name="Table Total Row" xfId="16" xr:uid="{00000000-0005-0000-0000-00000E000000}"/>
    <cellStyle name="Title" xfId="6" builtinId="15" customBuiltin="1"/>
    <cellStyle name="Total" xfId="11"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ERA Table Grid" pivot="0" count="2" xr9:uid="{00000000-0011-0000-FFFF-FFFF00000000}">
      <tableStyleElement type="wholeTable" dxfId="1"/>
      <tableStyleElement type="headerRow" dxfId="0"/>
    </tableStyle>
  </tableStyles>
  <colors>
    <mruColors>
      <color rgb="FF00A0AF"/>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awa.com.au/electricity/electricity-licensing/regulatory-guidelin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E16"/>
  <sheetViews>
    <sheetView topLeftCell="A7" zoomScale="98" zoomScaleNormal="98" workbookViewId="0">
      <selection activeCell="F8" sqref="F8"/>
    </sheetView>
  </sheetViews>
  <sheetFormatPr defaultRowHeight="14.25" x14ac:dyDescent="0.2"/>
  <cols>
    <col min="1" max="1" width="6.25" customWidth="1"/>
    <col min="2" max="2" width="138.625" customWidth="1"/>
    <col min="3" max="3" width="8.5" customWidth="1"/>
  </cols>
  <sheetData>
    <row r="2" spans="1:5" ht="28.9" customHeight="1" x14ac:dyDescent="0.2">
      <c r="A2" s="109"/>
      <c r="B2" s="110" t="s">
        <v>292</v>
      </c>
      <c r="C2" s="109"/>
      <c r="D2" s="109"/>
      <c r="E2" s="109"/>
    </row>
    <row r="4" spans="1:5" ht="20.25" x14ac:dyDescent="0.2">
      <c r="B4" s="32" t="s">
        <v>10</v>
      </c>
    </row>
    <row r="5" spans="1:5" ht="37.5" customHeight="1" x14ac:dyDescent="0.2">
      <c r="B5" s="79" t="s">
        <v>287</v>
      </c>
    </row>
    <row r="6" spans="1:5" ht="30.75" customHeight="1" x14ac:dyDescent="0.2">
      <c r="B6" s="100" t="s">
        <v>153</v>
      </c>
    </row>
    <row r="7" spans="1:5" ht="30.75" customHeight="1" thickBot="1" x14ac:dyDescent="0.25">
      <c r="B7" s="101"/>
    </row>
    <row r="8" spans="1:5" ht="230.25" customHeight="1" thickBot="1" x14ac:dyDescent="0.25">
      <c r="B8" s="103" t="s">
        <v>286</v>
      </c>
    </row>
    <row r="9" spans="1:5" ht="30.75" customHeight="1" thickBot="1" x14ac:dyDescent="0.25">
      <c r="B9" s="101"/>
    </row>
    <row r="10" spans="1:5" ht="36.75" customHeight="1" thickBot="1" x14ac:dyDescent="0.25">
      <c r="B10" s="104" t="s">
        <v>288</v>
      </c>
    </row>
    <row r="11" spans="1:5" ht="30.75" customHeight="1" thickBot="1" x14ac:dyDescent="0.25">
      <c r="B11" s="102" t="s">
        <v>284</v>
      </c>
    </row>
    <row r="12" spans="1:5" ht="60" customHeight="1" thickBot="1" x14ac:dyDescent="0.25">
      <c r="B12" s="104" t="s">
        <v>285</v>
      </c>
    </row>
    <row r="13" spans="1:5" ht="30.75" customHeight="1" x14ac:dyDescent="0.2">
      <c r="B13" s="101"/>
    </row>
    <row r="14" spans="1:5" ht="30.75" customHeight="1" x14ac:dyDescent="0.2">
      <c r="B14" s="101"/>
    </row>
    <row r="15" spans="1:5" ht="30.75" customHeight="1" x14ac:dyDescent="0.2">
      <c r="B15" s="101"/>
    </row>
    <row r="16" spans="1:5" ht="30.75" customHeight="1" x14ac:dyDescent="0.2">
      <c r="B16" s="101"/>
    </row>
  </sheetData>
  <hyperlinks>
    <hyperlink ref="B6" r:id="rId1" xr:uid="{00000000-0004-0000-0000-000000000000}"/>
  </hyperlinks>
  <pageMargins left="0.7" right="0.7" top="0.75" bottom="0.75" header="0.3" footer="0.3"/>
  <pageSetup paperSize="9" scale="80" orientation="portrait" r:id="rId2"/>
  <headerFooter>
    <oddHeader>&amp;C 2018/19 Electricity Performance Reporting Datasheets - Retail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5"/>
  <sheetViews>
    <sheetView zoomScaleNormal="100" workbookViewId="0">
      <selection activeCell="I8" sqref="I8"/>
    </sheetView>
  </sheetViews>
  <sheetFormatPr defaultRowHeight="14.25" x14ac:dyDescent="0.2"/>
  <cols>
    <col min="2" max="2" width="60.25" customWidth="1"/>
    <col min="3" max="4" width="12.75" customWidth="1"/>
    <col min="5" max="5" width="25.25" style="150" customWidth="1"/>
    <col min="6" max="6" width="15" customWidth="1"/>
    <col min="7" max="8" width="9" style="156"/>
  </cols>
  <sheetData>
    <row r="1" spans="1:17" ht="75.75" customHeight="1" x14ac:dyDescent="0.2">
      <c r="A1" s="197" t="s">
        <v>289</v>
      </c>
      <c r="B1" s="198"/>
      <c r="C1" s="198"/>
      <c r="D1" s="198"/>
      <c r="E1" s="198"/>
      <c r="F1" s="111"/>
    </row>
    <row r="2" spans="1:17" ht="15" thickBot="1" x14ac:dyDescent="0.25">
      <c r="A2" s="229" t="e">
        <f>'Customer numbers'!#REF!</f>
        <v>#REF!</v>
      </c>
      <c r="B2" s="229"/>
      <c r="C2" s="229"/>
      <c r="D2" s="229"/>
      <c r="E2" s="229"/>
    </row>
    <row r="3" spans="1:17" ht="15" thickBot="1" x14ac:dyDescent="0.25">
      <c r="A3" s="215" t="s">
        <v>282</v>
      </c>
      <c r="B3" s="216"/>
      <c r="C3" s="216"/>
      <c r="D3" s="216"/>
      <c r="E3" s="217"/>
    </row>
    <row r="4" spans="1:17" x14ac:dyDescent="0.2">
      <c r="A4" s="205" t="s">
        <v>8</v>
      </c>
      <c r="B4" s="207" t="s">
        <v>0</v>
      </c>
      <c r="C4" s="222" t="s">
        <v>3</v>
      </c>
      <c r="D4" s="223"/>
      <c r="E4" s="227" t="s">
        <v>9</v>
      </c>
    </row>
    <row r="5" spans="1:17" x14ac:dyDescent="0.2">
      <c r="A5" s="206"/>
      <c r="B5" s="208"/>
      <c r="C5" s="31" t="s">
        <v>127</v>
      </c>
      <c r="D5" s="31" t="s">
        <v>11</v>
      </c>
      <c r="E5" s="228"/>
    </row>
    <row r="6" spans="1:17" ht="38.25" x14ac:dyDescent="0.2">
      <c r="A6" s="95" t="s">
        <v>125</v>
      </c>
      <c r="B6" s="96" t="s">
        <v>151</v>
      </c>
      <c r="C6" s="34">
        <v>1007</v>
      </c>
      <c r="D6" s="33"/>
      <c r="E6" s="142" t="s">
        <v>320</v>
      </c>
      <c r="F6" s="120"/>
      <c r="G6" s="167"/>
      <c r="H6" s="174"/>
    </row>
    <row r="7" spans="1:17" x14ac:dyDescent="0.2">
      <c r="A7" s="93" t="s">
        <v>126</v>
      </c>
      <c r="B7" s="97" t="s">
        <v>258</v>
      </c>
      <c r="C7" s="35"/>
      <c r="D7" s="36">
        <v>1479</v>
      </c>
      <c r="E7" s="143"/>
      <c r="F7" s="120"/>
      <c r="G7" s="167"/>
      <c r="H7" s="194"/>
      <c r="I7" s="74"/>
      <c r="J7" s="74"/>
      <c r="K7" s="74"/>
      <c r="L7" s="74"/>
      <c r="M7" s="74"/>
      <c r="N7" s="74"/>
      <c r="O7" s="74"/>
      <c r="P7" s="74"/>
      <c r="Q7" s="74"/>
    </row>
    <row r="8" spans="1:17" ht="51" x14ac:dyDescent="0.2">
      <c r="A8" s="95" t="s">
        <v>134</v>
      </c>
      <c r="B8" s="97" t="s">
        <v>259</v>
      </c>
      <c r="C8" s="55">
        <v>615</v>
      </c>
      <c r="D8" s="56"/>
      <c r="E8" s="144" t="s">
        <v>307</v>
      </c>
      <c r="F8" s="120"/>
      <c r="G8" s="195"/>
      <c r="H8" s="196"/>
    </row>
    <row r="9" spans="1:17" ht="25.5" x14ac:dyDescent="0.2">
      <c r="A9" s="91" t="s">
        <v>135</v>
      </c>
      <c r="B9" s="98" t="s">
        <v>260</v>
      </c>
      <c r="C9" s="55"/>
      <c r="D9" s="56"/>
      <c r="E9" s="148" t="s">
        <v>331</v>
      </c>
      <c r="F9" s="120"/>
      <c r="G9" s="195"/>
      <c r="H9" s="196"/>
    </row>
    <row r="10" spans="1:17" ht="38.25" x14ac:dyDescent="0.2">
      <c r="A10" s="91" t="s">
        <v>136</v>
      </c>
      <c r="B10" s="98" t="s">
        <v>261</v>
      </c>
      <c r="C10" s="57"/>
      <c r="D10" s="36">
        <v>851</v>
      </c>
      <c r="E10" s="147" t="s">
        <v>333</v>
      </c>
      <c r="F10" s="120"/>
      <c r="G10" s="195"/>
      <c r="H10" s="194"/>
    </row>
    <row r="11" spans="1:17" ht="38.25" x14ac:dyDescent="0.2">
      <c r="A11" s="91" t="s">
        <v>137</v>
      </c>
      <c r="B11" s="98" t="s">
        <v>262</v>
      </c>
      <c r="C11" s="55">
        <v>874</v>
      </c>
      <c r="D11" s="56"/>
      <c r="E11" s="147" t="s">
        <v>334</v>
      </c>
      <c r="F11" s="120"/>
      <c r="G11" s="195"/>
      <c r="H11" s="196"/>
    </row>
    <row r="12" spans="1:17" ht="38.25" x14ac:dyDescent="0.2">
      <c r="A12" s="91" t="s">
        <v>138</v>
      </c>
      <c r="B12" s="98" t="s">
        <v>263</v>
      </c>
      <c r="C12" s="55">
        <v>245</v>
      </c>
      <c r="D12" s="56"/>
      <c r="E12" s="148"/>
      <c r="F12" s="120"/>
      <c r="G12" s="195"/>
      <c r="H12" s="196"/>
    </row>
    <row r="13" spans="1:17" ht="38.25" x14ac:dyDescent="0.2">
      <c r="A13" s="91" t="s">
        <v>139</v>
      </c>
      <c r="B13" s="98" t="s">
        <v>264</v>
      </c>
      <c r="C13" s="55">
        <v>97</v>
      </c>
      <c r="D13" s="56"/>
      <c r="E13" s="148"/>
      <c r="F13" s="120"/>
      <c r="G13" s="195"/>
      <c r="H13" s="196"/>
    </row>
    <row r="14" spans="1:17" ht="39.75" customHeight="1" x14ac:dyDescent="0.2">
      <c r="A14" s="91" t="s">
        <v>140</v>
      </c>
      <c r="B14" s="98" t="s">
        <v>265</v>
      </c>
      <c r="C14" s="55">
        <v>153</v>
      </c>
      <c r="D14" s="56"/>
      <c r="E14" s="147" t="s">
        <v>335</v>
      </c>
      <c r="F14" s="120"/>
      <c r="G14" s="195"/>
      <c r="H14" s="196"/>
    </row>
    <row r="15" spans="1:17" ht="42.75" customHeight="1" x14ac:dyDescent="0.2">
      <c r="A15" s="93" t="s">
        <v>141</v>
      </c>
      <c r="B15" s="97" t="s">
        <v>266</v>
      </c>
      <c r="C15" s="55">
        <v>373</v>
      </c>
      <c r="D15" s="56"/>
      <c r="E15" s="144" t="s">
        <v>322</v>
      </c>
      <c r="F15" s="120"/>
      <c r="G15" s="195"/>
      <c r="H15" s="196"/>
    </row>
    <row r="16" spans="1:17" ht="30" customHeight="1" x14ac:dyDescent="0.2">
      <c r="A16" s="93" t="s">
        <v>142</v>
      </c>
      <c r="B16" s="97" t="s">
        <v>267</v>
      </c>
      <c r="C16" s="55">
        <v>637</v>
      </c>
      <c r="D16" s="56"/>
      <c r="E16" s="144" t="s">
        <v>321</v>
      </c>
      <c r="F16" s="120"/>
      <c r="G16" s="195"/>
      <c r="H16" s="196"/>
    </row>
    <row r="17" spans="1:8" ht="25.5" x14ac:dyDescent="0.2">
      <c r="A17" s="91" t="s">
        <v>143</v>
      </c>
      <c r="B17" s="98" t="s">
        <v>152</v>
      </c>
      <c r="C17" s="55">
        <v>1480</v>
      </c>
      <c r="D17" s="56"/>
      <c r="E17" s="148" t="s">
        <v>322</v>
      </c>
      <c r="F17" s="120"/>
      <c r="G17" s="195"/>
      <c r="H17" s="196"/>
    </row>
    <row r="18" spans="1:8" ht="39" customHeight="1" x14ac:dyDescent="0.2">
      <c r="A18" s="91" t="s">
        <v>144</v>
      </c>
      <c r="B18" s="98" t="s">
        <v>268</v>
      </c>
      <c r="C18" s="55">
        <v>186</v>
      </c>
      <c r="D18" s="56"/>
      <c r="E18" s="148" t="s">
        <v>322</v>
      </c>
      <c r="F18" s="120"/>
      <c r="G18" s="195"/>
      <c r="H18" s="196"/>
    </row>
    <row r="19" spans="1:8" ht="42" customHeight="1" x14ac:dyDescent="0.2">
      <c r="A19" s="91" t="s">
        <v>145</v>
      </c>
      <c r="B19" s="98" t="s">
        <v>269</v>
      </c>
      <c r="C19" s="55">
        <v>696</v>
      </c>
      <c r="D19" s="56"/>
      <c r="E19" s="148" t="s">
        <v>322</v>
      </c>
      <c r="F19" s="120"/>
      <c r="G19" s="195"/>
      <c r="H19" s="196"/>
    </row>
    <row r="20" spans="1:8" ht="63.75" x14ac:dyDescent="0.2">
      <c r="A20" s="91" t="s">
        <v>146</v>
      </c>
      <c r="B20" s="98" t="s">
        <v>270</v>
      </c>
      <c r="C20" s="55">
        <v>112</v>
      </c>
      <c r="D20" s="56"/>
      <c r="E20" s="147" t="s">
        <v>332</v>
      </c>
      <c r="F20" s="120"/>
      <c r="G20" s="195"/>
      <c r="H20" s="196"/>
    </row>
    <row r="21" spans="1:8" ht="63.75" x14ac:dyDescent="0.2">
      <c r="A21" s="91" t="s">
        <v>147</v>
      </c>
      <c r="B21" s="98" t="s">
        <v>271</v>
      </c>
      <c r="C21" s="55">
        <v>94</v>
      </c>
      <c r="D21" s="56"/>
      <c r="E21" s="147" t="s">
        <v>336</v>
      </c>
      <c r="F21" s="120"/>
      <c r="G21" s="195"/>
      <c r="H21" s="196"/>
    </row>
    <row r="22" spans="1:8" ht="55.5" customHeight="1" thickBot="1" x14ac:dyDescent="0.25">
      <c r="A22" s="92" t="s">
        <v>148</v>
      </c>
      <c r="B22" s="99" t="s">
        <v>272</v>
      </c>
      <c r="C22" s="58"/>
      <c r="D22" s="59"/>
      <c r="E22" s="149" t="s">
        <v>331</v>
      </c>
      <c r="F22" s="120"/>
      <c r="G22" s="195"/>
      <c r="H22" s="196"/>
    </row>
    <row r="24" spans="1:8" ht="12.75" customHeight="1" x14ac:dyDescent="0.2">
      <c r="A24" s="76"/>
      <c r="B24" s="29"/>
      <c r="C24" s="29"/>
      <c r="D24" s="29"/>
      <c r="E24" s="145"/>
    </row>
    <row r="25" spans="1:8" x14ac:dyDescent="0.2">
      <c r="A25" s="76"/>
    </row>
  </sheetData>
  <mergeCells count="7">
    <mergeCell ref="A1:E1"/>
    <mergeCell ref="A3:E3"/>
    <mergeCell ref="A4:A5"/>
    <mergeCell ref="B4:B5"/>
    <mergeCell ref="C4:D4"/>
    <mergeCell ref="E4:E5"/>
    <mergeCell ref="A2:E2"/>
  </mergeCells>
  <pageMargins left="0.51181102362204722" right="0.51181102362204722" top="0.74803149606299213" bottom="0.55118110236220474" header="0.31496062992125984" footer="0.31496062992125984"/>
  <pageSetup paperSize="9" scale="76" orientation="portrait" r:id="rId1"/>
  <headerFooter>
    <oddHeader>&amp;C&amp;"Arial,Bold"&amp;12 2018/19 Electricity Performance Reporting Datasheets - Retail</oddHeader>
    <oddFooter>&amp;CHardship customers&amp;R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7"/>
  <sheetViews>
    <sheetView zoomScaleNormal="100" zoomScaleSheetLayoutView="100" workbookViewId="0">
      <selection activeCell="N8" sqref="N8"/>
    </sheetView>
  </sheetViews>
  <sheetFormatPr defaultRowHeight="14.25" x14ac:dyDescent="0.2"/>
  <cols>
    <col min="1" max="1" width="11" bestFit="1" customWidth="1"/>
    <col min="2" max="2" width="43.25" customWidth="1"/>
    <col min="3" max="3" width="12.75" customWidth="1"/>
    <col min="4" max="4" width="12.75" style="146" customWidth="1"/>
    <col min="5" max="5" width="17.25" style="146" customWidth="1"/>
    <col min="7" max="8" width="9" style="156"/>
  </cols>
  <sheetData>
    <row r="1" spans="1:10" ht="74.25" customHeight="1" x14ac:dyDescent="0.2">
      <c r="A1" s="197" t="s">
        <v>289</v>
      </c>
      <c r="B1" s="198"/>
      <c r="C1" s="198"/>
      <c r="D1" s="198"/>
      <c r="E1" s="198"/>
    </row>
    <row r="2" spans="1:10" ht="15" thickBot="1" x14ac:dyDescent="0.25">
      <c r="A2" s="199"/>
      <c r="B2" s="199"/>
      <c r="C2" s="199"/>
      <c r="D2" s="199"/>
      <c r="E2" s="199"/>
    </row>
    <row r="3" spans="1:10" ht="13.5" customHeight="1" thickBot="1" x14ac:dyDescent="0.25">
      <c r="A3" s="202" t="s">
        <v>273</v>
      </c>
      <c r="B3" s="203"/>
      <c r="C3" s="203"/>
      <c r="D3" s="203"/>
      <c r="E3" s="204"/>
    </row>
    <row r="4" spans="1:10" ht="29.25" customHeight="1" x14ac:dyDescent="0.2">
      <c r="A4" s="205" t="s">
        <v>7</v>
      </c>
      <c r="B4" s="207" t="s">
        <v>0</v>
      </c>
      <c r="C4" s="8" t="s">
        <v>3</v>
      </c>
      <c r="D4" s="207" t="s">
        <v>6</v>
      </c>
      <c r="E4" s="209"/>
      <c r="F4" s="1"/>
    </row>
    <row r="5" spans="1:10" ht="18.75" customHeight="1" x14ac:dyDescent="0.2">
      <c r="A5" s="206"/>
      <c r="B5" s="208"/>
      <c r="C5" s="12" t="s">
        <v>1</v>
      </c>
      <c r="D5" s="210"/>
      <c r="E5" s="211"/>
      <c r="F5" s="1"/>
    </row>
    <row r="6" spans="1:10" ht="27.75" customHeight="1" x14ac:dyDescent="0.2">
      <c r="A6" s="80" t="s">
        <v>13</v>
      </c>
      <c r="B6" s="81" t="s">
        <v>177</v>
      </c>
      <c r="C6" s="37">
        <v>36919</v>
      </c>
      <c r="D6" s="200"/>
      <c r="E6" s="201"/>
      <c r="G6" s="155"/>
    </row>
    <row r="7" spans="1:10" ht="28.5" customHeight="1" x14ac:dyDescent="0.2">
      <c r="A7" s="82" t="s">
        <v>14</v>
      </c>
      <c r="B7" s="83" t="s">
        <v>178</v>
      </c>
      <c r="C7" s="38">
        <v>0</v>
      </c>
      <c r="D7" s="200"/>
      <c r="E7" s="201"/>
      <c r="G7" s="155"/>
    </row>
    <row r="8" spans="1:10" ht="28.5" customHeight="1" x14ac:dyDescent="0.2">
      <c r="A8" s="82" t="s">
        <v>15</v>
      </c>
      <c r="B8" s="83" t="s">
        <v>165</v>
      </c>
      <c r="C8" s="39">
        <f>C6+C7</f>
        <v>36919</v>
      </c>
      <c r="D8" s="200"/>
      <c r="E8" s="201"/>
      <c r="G8" s="157"/>
    </row>
    <row r="9" spans="1:10" ht="28.5" customHeight="1" x14ac:dyDescent="0.2">
      <c r="A9" s="82" t="s">
        <v>16</v>
      </c>
      <c r="B9" s="83" t="s">
        <v>166</v>
      </c>
      <c r="C9" s="40">
        <v>9101</v>
      </c>
      <c r="D9" s="200" t="s">
        <v>323</v>
      </c>
      <c r="E9" s="201"/>
      <c r="G9" s="155"/>
    </row>
    <row r="10" spans="1:10" ht="28.5" customHeight="1" x14ac:dyDescent="0.2">
      <c r="A10" s="82" t="s">
        <v>17</v>
      </c>
      <c r="B10" s="83" t="s">
        <v>167</v>
      </c>
      <c r="C10" s="40">
        <v>0</v>
      </c>
      <c r="D10" s="200"/>
      <c r="E10" s="201"/>
      <c r="G10" s="155"/>
    </row>
    <row r="11" spans="1:10" x14ac:dyDescent="0.2">
      <c r="A11" s="82" t="s">
        <v>18</v>
      </c>
      <c r="B11" s="83" t="s">
        <v>168</v>
      </c>
      <c r="C11" s="39">
        <f>C9+C10</f>
        <v>9101</v>
      </c>
      <c r="D11" s="200" t="s">
        <v>337</v>
      </c>
      <c r="E11" s="201"/>
      <c r="G11" s="157"/>
      <c r="J11" s="124"/>
    </row>
    <row r="12" spans="1:10" ht="41.25" customHeight="1" x14ac:dyDescent="0.2">
      <c r="A12" s="82" t="s">
        <v>19</v>
      </c>
      <c r="B12" s="84" t="s">
        <v>169</v>
      </c>
      <c r="C12" s="38">
        <v>1423</v>
      </c>
      <c r="D12" s="200" t="s">
        <v>338</v>
      </c>
      <c r="E12" s="201"/>
      <c r="G12" s="155"/>
    </row>
    <row r="13" spans="1:10" ht="51" x14ac:dyDescent="0.2">
      <c r="A13" s="87" t="s">
        <v>20</v>
      </c>
      <c r="B13" s="105" t="s">
        <v>290</v>
      </c>
      <c r="C13" s="45">
        <v>0</v>
      </c>
      <c r="D13" s="200"/>
      <c r="E13" s="212"/>
      <c r="G13" s="155"/>
    </row>
    <row r="14" spans="1:10" x14ac:dyDescent="0.2">
      <c r="A14" s="15" t="s">
        <v>21</v>
      </c>
      <c r="B14" s="22" t="s">
        <v>155</v>
      </c>
      <c r="C14" s="37"/>
      <c r="D14" s="200"/>
      <c r="E14" s="201"/>
      <c r="G14" s="155"/>
    </row>
    <row r="15" spans="1:10" ht="47.25" customHeight="1" thickBot="1" x14ac:dyDescent="0.25">
      <c r="A15" s="88" t="s">
        <v>22</v>
      </c>
      <c r="B15" s="106" t="s">
        <v>291</v>
      </c>
      <c r="C15" s="71">
        <v>0</v>
      </c>
      <c r="D15" s="213"/>
      <c r="E15" s="214"/>
      <c r="G15" s="155"/>
    </row>
    <row r="16" spans="1:10" x14ac:dyDescent="0.2">
      <c r="A16" s="9"/>
      <c r="B16" s="9"/>
      <c r="C16" s="10"/>
      <c r="D16" s="153"/>
      <c r="E16" s="154"/>
    </row>
    <row r="17" spans="1:5" x14ac:dyDescent="0.2">
      <c r="A17" s="77"/>
      <c r="B17" s="77"/>
      <c r="C17" s="77"/>
      <c r="D17" s="151"/>
      <c r="E17" s="151"/>
    </row>
    <row r="19" spans="1:5" ht="12.75" customHeight="1" x14ac:dyDescent="0.2"/>
    <row r="34" ht="12.75" customHeight="1" x14ac:dyDescent="0.2"/>
    <row r="55" ht="12.75" customHeight="1" x14ac:dyDescent="0.2"/>
    <row r="74" ht="12.75" customHeight="1" x14ac:dyDescent="0.2"/>
    <row r="80" ht="41.25" customHeight="1" x14ac:dyDescent="0.2"/>
    <row r="82" ht="42" customHeight="1" x14ac:dyDescent="0.2"/>
    <row r="87" ht="12.75" customHeight="1" x14ac:dyDescent="0.2"/>
    <row r="100" ht="12.75" customHeight="1" x14ac:dyDescent="0.2"/>
    <row r="117" ht="12.75" customHeight="1" x14ac:dyDescent="0.2"/>
    <row r="139" ht="12.75" customHeight="1" x14ac:dyDescent="0.2"/>
    <row r="150" ht="12.75" customHeight="1" x14ac:dyDescent="0.2"/>
    <row r="152" ht="23.25" customHeight="1" x14ac:dyDescent="0.2"/>
    <row r="156" ht="24" customHeight="1" x14ac:dyDescent="0.2"/>
    <row r="157" ht="25.5" customHeight="1" x14ac:dyDescent="0.2"/>
  </sheetData>
  <sheetProtection selectLockedCells="1"/>
  <mergeCells count="16">
    <mergeCell ref="D13:E13"/>
    <mergeCell ref="D14:E14"/>
    <mergeCell ref="D15:E15"/>
    <mergeCell ref="D7:E7"/>
    <mergeCell ref="D8:E8"/>
    <mergeCell ref="D9:E9"/>
    <mergeCell ref="D10:E10"/>
    <mergeCell ref="D11:E11"/>
    <mergeCell ref="A1:E1"/>
    <mergeCell ref="A2:E2"/>
    <mergeCell ref="D12:E12"/>
    <mergeCell ref="D6:E6"/>
    <mergeCell ref="A3:E3"/>
    <mergeCell ref="A4:A5"/>
    <mergeCell ref="B4:B5"/>
    <mergeCell ref="D4:E5"/>
  </mergeCells>
  <phoneticPr fontId="3" type="noConversion"/>
  <printOptions horizontalCentered="1"/>
  <pageMargins left="0.74803149606299213" right="0.74803149606299213" top="0.78740157480314965" bottom="0.59055118110236227" header="0.31496062992125984" footer="0.31496062992125984"/>
  <pageSetup paperSize="9" scale="81" orientation="portrait" r:id="rId1"/>
  <headerFooter alignWithMargins="0">
    <oddHeader>&amp;C&amp;"Arial,Bold"&amp;12Electricity Performance Reporting Datasheets - Retail</oddHeader>
    <oddFooter>&amp;CCustomer numbers&amp;R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topLeftCell="A16" zoomScaleNormal="100" zoomScaleSheetLayoutView="85" zoomScalePageLayoutView="78" workbookViewId="0">
      <selection activeCell="I33" sqref="I33"/>
    </sheetView>
  </sheetViews>
  <sheetFormatPr defaultRowHeight="14.25" x14ac:dyDescent="0.2"/>
  <cols>
    <col min="1" max="1" width="10.5" bestFit="1" customWidth="1"/>
    <col min="2" max="2" width="60.25" customWidth="1"/>
    <col min="3" max="4" width="12.75" customWidth="1"/>
    <col min="5" max="5" width="20.625" style="146" customWidth="1"/>
    <col min="6" max="6" width="7.125" style="120" customWidth="1"/>
    <col min="7" max="10" width="9" style="156"/>
  </cols>
  <sheetData>
    <row r="1" spans="1:8" ht="69" customHeight="1" x14ac:dyDescent="0.2">
      <c r="A1" s="197" t="s">
        <v>289</v>
      </c>
      <c r="B1" s="198"/>
      <c r="C1" s="198"/>
      <c r="D1" s="198"/>
      <c r="E1" s="198"/>
      <c r="F1" s="121"/>
    </row>
    <row r="2" spans="1:8" ht="15" thickBot="1" x14ac:dyDescent="0.25">
      <c r="A2" s="226" t="e">
        <f>'Customer numbers'!#REF!</f>
        <v>#REF!</v>
      </c>
      <c r="B2" s="226"/>
      <c r="C2" s="226"/>
      <c r="D2" s="226"/>
      <c r="E2" s="226"/>
      <c r="F2" s="122"/>
    </row>
    <row r="3" spans="1:8" ht="15" thickBot="1" x14ac:dyDescent="0.25">
      <c r="A3" s="215" t="s">
        <v>283</v>
      </c>
      <c r="B3" s="216"/>
      <c r="C3" s="216"/>
      <c r="D3" s="216"/>
      <c r="E3" s="217"/>
      <c r="F3" s="122"/>
    </row>
    <row r="4" spans="1:8" ht="14.25" customHeight="1" x14ac:dyDescent="0.2">
      <c r="A4" s="218" t="s">
        <v>8</v>
      </c>
      <c r="B4" s="220" t="s">
        <v>0</v>
      </c>
      <c r="C4" s="222" t="s">
        <v>3</v>
      </c>
      <c r="D4" s="223"/>
      <c r="E4" s="224" t="s">
        <v>6</v>
      </c>
      <c r="F4" s="122"/>
    </row>
    <row r="5" spans="1:8" x14ac:dyDescent="0.2">
      <c r="A5" s="219"/>
      <c r="B5" s="221"/>
      <c r="C5" s="123" t="s">
        <v>1</v>
      </c>
      <c r="D5" s="123" t="s">
        <v>2</v>
      </c>
      <c r="E5" s="225"/>
      <c r="F5" s="122"/>
    </row>
    <row r="6" spans="1:8" ht="38.25" x14ac:dyDescent="0.2">
      <c r="A6" s="85" t="s">
        <v>12</v>
      </c>
      <c r="B6" s="86" t="s">
        <v>274</v>
      </c>
      <c r="C6" s="48">
        <v>0</v>
      </c>
      <c r="D6" s="64"/>
      <c r="E6" s="163"/>
      <c r="F6" s="122"/>
      <c r="G6" s="155"/>
      <c r="H6" s="158"/>
    </row>
    <row r="7" spans="1:8" ht="38.25" x14ac:dyDescent="0.2">
      <c r="A7" s="85" t="s">
        <v>23</v>
      </c>
      <c r="B7" s="86" t="s">
        <v>275</v>
      </c>
      <c r="C7" s="68"/>
      <c r="D7" s="65">
        <v>0</v>
      </c>
      <c r="E7" s="163"/>
      <c r="F7" s="122"/>
      <c r="G7" s="157"/>
      <c r="H7" s="159"/>
    </row>
    <row r="8" spans="1:8" ht="38.25" x14ac:dyDescent="0.2">
      <c r="A8" s="85" t="s">
        <v>24</v>
      </c>
      <c r="B8" s="86" t="s">
        <v>276</v>
      </c>
      <c r="C8" s="48">
        <v>0</v>
      </c>
      <c r="D8" s="66"/>
      <c r="E8" s="163"/>
      <c r="F8" s="122"/>
      <c r="G8" s="155"/>
      <c r="H8" s="159"/>
    </row>
    <row r="9" spans="1:8" ht="38.25" x14ac:dyDescent="0.2">
      <c r="A9" s="85" t="s">
        <v>25</v>
      </c>
      <c r="B9" s="86" t="s">
        <v>277</v>
      </c>
      <c r="C9" s="68"/>
      <c r="D9" s="65">
        <v>0</v>
      </c>
      <c r="E9" s="163"/>
      <c r="F9" s="122"/>
      <c r="G9" s="157"/>
      <c r="H9" s="159"/>
    </row>
    <row r="10" spans="1:8" x14ac:dyDescent="0.2">
      <c r="A10" s="14" t="s">
        <v>26</v>
      </c>
      <c r="B10" s="28" t="s">
        <v>155</v>
      </c>
      <c r="C10" s="49"/>
      <c r="D10" s="66"/>
      <c r="E10" s="163"/>
      <c r="F10" s="122"/>
      <c r="G10" s="155"/>
      <c r="H10" s="159"/>
    </row>
    <row r="11" spans="1:8" x14ac:dyDescent="0.2">
      <c r="A11" s="14" t="s">
        <v>27</v>
      </c>
      <c r="B11" s="28" t="s">
        <v>155</v>
      </c>
      <c r="C11" s="68"/>
      <c r="D11" s="65" t="str">
        <f>IF(OR(C10=" ", C10=0, 'Customer numbers'!C8=0, 'Customer numbers'!C8=" ")," ", C10/'Customer numbers'!C8)</f>
        <v xml:space="preserve"> </v>
      </c>
      <c r="E11" s="163"/>
      <c r="F11" s="122"/>
      <c r="G11" s="157"/>
      <c r="H11" s="159"/>
    </row>
    <row r="12" spans="1:8" ht="63.75" x14ac:dyDescent="0.2">
      <c r="A12" s="85" t="s">
        <v>28</v>
      </c>
      <c r="B12" s="86" t="s">
        <v>179</v>
      </c>
      <c r="C12" s="48">
        <v>2547</v>
      </c>
      <c r="D12" s="66"/>
      <c r="E12" s="163" t="s">
        <v>324</v>
      </c>
      <c r="F12" s="122"/>
      <c r="G12" s="155"/>
      <c r="H12" s="159"/>
    </row>
    <row r="13" spans="1:8" x14ac:dyDescent="0.2">
      <c r="A13" s="85" t="s">
        <v>29</v>
      </c>
      <c r="B13" s="86" t="s">
        <v>180</v>
      </c>
      <c r="C13" s="68"/>
      <c r="D13" s="65">
        <f>IF(OR(C12=" ", C12=0, 'Customer numbers'!C8=0, 'Customer numbers'!C8=" ")," ", C12/'Customer numbers'!C8)</f>
        <v>6.8988867520788755E-2</v>
      </c>
      <c r="E13" s="163"/>
      <c r="F13" s="122"/>
      <c r="G13" s="157"/>
      <c r="H13" s="159"/>
    </row>
    <row r="14" spans="1:8" ht="25.5" x14ac:dyDescent="0.2">
      <c r="A14" s="85" t="s">
        <v>30</v>
      </c>
      <c r="B14" s="86" t="s">
        <v>181</v>
      </c>
      <c r="C14" s="48">
        <v>4471</v>
      </c>
      <c r="D14" s="66"/>
      <c r="E14" s="164"/>
      <c r="F14" s="122"/>
      <c r="G14" s="155"/>
      <c r="H14" s="159"/>
    </row>
    <row r="15" spans="1:8" ht="25.5" x14ac:dyDescent="0.2">
      <c r="A15" s="85" t="s">
        <v>31</v>
      </c>
      <c r="B15" s="86" t="s">
        <v>182</v>
      </c>
      <c r="C15" s="68"/>
      <c r="D15" s="65">
        <f>IF(OR(C14=" ", C14=0, 'Customer numbers'!C8=0, 'Customer numbers'!C8=" ")," ", C14/'Customer numbers'!C8)</f>
        <v>0.12110295511796094</v>
      </c>
      <c r="E15" s="163"/>
      <c r="F15" s="122"/>
      <c r="G15" s="157"/>
      <c r="H15" s="159"/>
    </row>
    <row r="16" spans="1:8" x14ac:dyDescent="0.2">
      <c r="A16" s="14" t="s">
        <v>32</v>
      </c>
      <c r="B16" s="28" t="s">
        <v>155</v>
      </c>
      <c r="C16" s="48"/>
      <c r="D16" s="66"/>
      <c r="E16" s="163"/>
      <c r="F16" s="122"/>
      <c r="G16" s="155"/>
      <c r="H16" s="159"/>
    </row>
    <row r="17" spans="1:10" x14ac:dyDescent="0.2">
      <c r="A17" s="14" t="s">
        <v>33</v>
      </c>
      <c r="B17" s="28" t="s">
        <v>155</v>
      </c>
      <c r="C17" s="68"/>
      <c r="D17" s="65" t="str">
        <f>IF(OR(C16=" ", C16=0, 'Customer numbers'!C8=0, 'Customer numbers'!C8=" ")," ", C16/'Customer numbers'!C8)</f>
        <v xml:space="preserve"> </v>
      </c>
      <c r="E17" s="163"/>
      <c r="F17" s="122"/>
      <c r="G17" s="157"/>
      <c r="H17" s="159"/>
    </row>
    <row r="18" spans="1:10" ht="25.5" x14ac:dyDescent="0.2">
      <c r="A18" s="85" t="s">
        <v>34</v>
      </c>
      <c r="B18" s="86" t="s">
        <v>183</v>
      </c>
      <c r="C18" s="48">
        <v>0</v>
      </c>
      <c r="D18" s="66"/>
      <c r="E18" s="163"/>
      <c r="F18" s="122"/>
      <c r="G18" s="155"/>
      <c r="H18" s="159"/>
    </row>
    <row r="19" spans="1:10" ht="25.5" x14ac:dyDescent="0.2">
      <c r="A19" s="85" t="s">
        <v>35</v>
      </c>
      <c r="B19" s="86" t="s">
        <v>278</v>
      </c>
      <c r="C19" s="68"/>
      <c r="D19" s="65" t="str">
        <f>IF(OR(C18=" ", C18=0, 'Customer numbers'!C11=0, 'Customer numbers'!C11=" ")," ", C18/'Customer numbers'!C11)</f>
        <v xml:space="preserve"> </v>
      </c>
      <c r="E19" s="163"/>
      <c r="F19" s="122"/>
      <c r="G19" s="157"/>
      <c r="H19" s="159"/>
    </row>
    <row r="20" spans="1:10" ht="51" x14ac:dyDescent="0.2">
      <c r="A20" s="85" t="s">
        <v>36</v>
      </c>
      <c r="B20" s="86" t="s">
        <v>156</v>
      </c>
      <c r="C20" s="48">
        <v>44</v>
      </c>
      <c r="D20" s="66"/>
      <c r="E20" s="163" t="s">
        <v>309</v>
      </c>
      <c r="F20" s="122"/>
      <c r="G20" s="155"/>
      <c r="H20" s="159"/>
      <c r="J20" s="160"/>
    </row>
    <row r="21" spans="1:10" x14ac:dyDescent="0.2">
      <c r="A21" s="85" t="s">
        <v>37</v>
      </c>
      <c r="B21" s="86" t="s">
        <v>157</v>
      </c>
      <c r="C21" s="68"/>
      <c r="D21" s="136">
        <f>IF(OR(C20=" ", C20=0, 'Customer numbers'!C11=0, 'Customer numbers'!C11=" ")," ", C20/'Customer numbers'!C11)</f>
        <v>4.8346335567520052E-3</v>
      </c>
      <c r="E21" s="163"/>
      <c r="F21" s="122"/>
      <c r="G21" s="157"/>
      <c r="H21" s="159"/>
    </row>
    <row r="22" spans="1:10" ht="25.5" x14ac:dyDescent="0.2">
      <c r="A22" s="85" t="s">
        <v>38</v>
      </c>
      <c r="B22" s="86" t="s">
        <v>158</v>
      </c>
      <c r="C22" s="48">
        <v>835</v>
      </c>
      <c r="D22" s="66"/>
      <c r="E22" s="163"/>
      <c r="F22" s="122"/>
      <c r="G22" s="155"/>
      <c r="H22" s="159"/>
    </row>
    <row r="23" spans="1:10" ht="25.5" x14ac:dyDescent="0.2">
      <c r="A23" s="85" t="s">
        <v>39</v>
      </c>
      <c r="B23" s="86" t="s">
        <v>159</v>
      </c>
      <c r="C23" s="68"/>
      <c r="D23" s="65">
        <f>IF(OR(C22=" ", C22=0, 'Customer numbers'!C11=0, 'Customer numbers'!C11=" ")," ", C22/'Customer numbers'!C11)</f>
        <v>9.1748159542907368E-2</v>
      </c>
      <c r="E23" s="163"/>
      <c r="F23" s="122"/>
      <c r="G23" s="157"/>
      <c r="H23" s="159"/>
    </row>
    <row r="24" spans="1:10" x14ac:dyDescent="0.2">
      <c r="A24" s="14" t="s">
        <v>40</v>
      </c>
      <c r="B24" s="28" t="s">
        <v>155</v>
      </c>
      <c r="C24" s="49"/>
      <c r="D24" s="72"/>
      <c r="E24" s="163"/>
      <c r="F24" s="122"/>
      <c r="G24" s="155"/>
      <c r="H24" s="159"/>
    </row>
    <row r="25" spans="1:10" x14ac:dyDescent="0.2">
      <c r="A25" s="14" t="s">
        <v>41</v>
      </c>
      <c r="B25" s="28" t="s">
        <v>155</v>
      </c>
      <c r="C25" s="73"/>
      <c r="D25" s="72" t="str">
        <f>IF(OR(C24=" ", C24=0, 'Customer numbers'!C11=0, 'Customer numbers'!C11=" ")," ", C24/'Customer numbers'!C11)</f>
        <v xml:space="preserve"> </v>
      </c>
      <c r="E25" s="163"/>
      <c r="F25" s="122"/>
      <c r="G25" s="157"/>
      <c r="H25" s="159"/>
    </row>
    <row r="26" spans="1:10" ht="25.5" x14ac:dyDescent="0.2">
      <c r="A26" s="85" t="s">
        <v>42</v>
      </c>
      <c r="B26" s="86" t="s">
        <v>184</v>
      </c>
      <c r="C26" s="48">
        <v>0</v>
      </c>
      <c r="D26" s="66"/>
      <c r="E26" s="163"/>
      <c r="F26" s="122"/>
      <c r="G26" s="155"/>
      <c r="H26" s="159"/>
    </row>
    <row r="27" spans="1:10" ht="25.5" x14ac:dyDescent="0.2">
      <c r="A27" s="85" t="s">
        <v>43</v>
      </c>
      <c r="B27" s="86" t="s">
        <v>185</v>
      </c>
      <c r="C27" s="68"/>
      <c r="D27" s="65" t="str">
        <f>IF(OR(C26=" ", C26=0, 'Customer numbers'!C8=0, 'Customer numbers'!C8=" ")," ", C26/'Customer numbers'!C8)</f>
        <v xml:space="preserve"> </v>
      </c>
      <c r="E27" s="163"/>
      <c r="F27" s="122"/>
      <c r="G27" s="157"/>
      <c r="H27" s="159"/>
    </row>
    <row r="28" spans="1:10" ht="25.5" x14ac:dyDescent="0.2">
      <c r="A28" s="85" t="s">
        <v>44</v>
      </c>
      <c r="B28" s="86" t="s">
        <v>161</v>
      </c>
      <c r="C28" s="48">
        <v>0</v>
      </c>
      <c r="D28" s="66"/>
      <c r="E28" s="163"/>
      <c r="F28" s="122"/>
      <c r="G28" s="155"/>
      <c r="H28" s="159"/>
    </row>
    <row r="29" spans="1:10" ht="25.5" x14ac:dyDescent="0.2">
      <c r="A29" s="85" t="s">
        <v>45</v>
      </c>
      <c r="B29" s="86" t="s">
        <v>160</v>
      </c>
      <c r="C29" s="68"/>
      <c r="D29" s="65" t="str">
        <f>IF(OR(C28=" ", C28=0, 'Customer numbers'!C11=0, 'Customer numbers'!C11=" ")," ", C28/'Customer numbers'!C11)</f>
        <v xml:space="preserve"> </v>
      </c>
      <c r="E29" s="163"/>
      <c r="F29" s="122"/>
      <c r="G29" s="157"/>
      <c r="H29" s="159"/>
    </row>
    <row r="30" spans="1:10" ht="25.5" x14ac:dyDescent="0.2">
      <c r="A30" s="85" t="s">
        <v>46</v>
      </c>
      <c r="B30" s="86" t="s">
        <v>186</v>
      </c>
      <c r="C30" s="48">
        <v>162</v>
      </c>
      <c r="D30" s="66"/>
      <c r="E30" s="163"/>
      <c r="F30" s="122"/>
      <c r="G30" s="155"/>
      <c r="H30" s="159"/>
    </row>
    <row r="31" spans="1:10" ht="25.5" x14ac:dyDescent="0.2">
      <c r="A31" s="85" t="s">
        <v>47</v>
      </c>
      <c r="B31" s="86" t="s">
        <v>187</v>
      </c>
      <c r="C31" s="68"/>
      <c r="D31" s="65">
        <f>IF(OR(C30=" ", C30=0, 'Customer numbers'!C8=0, 'Customer numbers'!C8=" ")," ", C30/'Customer numbers'!C8)</f>
        <v>4.387984506622606E-3</v>
      </c>
      <c r="E31" s="163"/>
      <c r="F31" s="122"/>
      <c r="G31" s="157"/>
      <c r="H31" s="159"/>
    </row>
    <row r="32" spans="1:10" ht="38.25" x14ac:dyDescent="0.2">
      <c r="A32" s="85" t="s">
        <v>48</v>
      </c>
      <c r="B32" s="86" t="s">
        <v>162</v>
      </c>
      <c r="C32" s="48">
        <v>2</v>
      </c>
      <c r="D32" s="66"/>
      <c r="E32" s="163" t="s">
        <v>339</v>
      </c>
      <c r="F32" s="122"/>
      <c r="G32" s="155"/>
      <c r="H32" s="159"/>
    </row>
    <row r="33" spans="1:8" ht="25.5" x14ac:dyDescent="0.2">
      <c r="A33" s="85" t="s">
        <v>49</v>
      </c>
      <c r="B33" s="86" t="s">
        <v>163</v>
      </c>
      <c r="C33" s="68"/>
      <c r="D33" s="65">
        <f>IF(OR(C32=" ", C32=0, 'Customer numbers'!C11=0, 'Customer numbers'!C11=" ")," ", C32/'Customer numbers'!C11)</f>
        <v>2.1975607076145479E-4</v>
      </c>
      <c r="E33" s="163"/>
      <c r="F33" s="122"/>
      <c r="G33" s="157"/>
      <c r="H33" s="159"/>
    </row>
    <row r="34" spans="1:8" ht="25.5" x14ac:dyDescent="0.2">
      <c r="A34" s="85" t="s">
        <v>50</v>
      </c>
      <c r="B34" s="86" t="s">
        <v>164</v>
      </c>
      <c r="C34" s="48">
        <v>0</v>
      </c>
      <c r="D34" s="64"/>
      <c r="E34" s="163"/>
      <c r="F34" s="122"/>
      <c r="G34" s="155"/>
      <c r="H34" s="158"/>
    </row>
    <row r="35" spans="1:8" ht="64.5" thickBot="1" x14ac:dyDescent="0.25">
      <c r="A35" s="107" t="s">
        <v>122</v>
      </c>
      <c r="B35" s="108" t="s">
        <v>188</v>
      </c>
      <c r="C35" s="69">
        <v>802</v>
      </c>
      <c r="D35" s="70"/>
      <c r="E35" s="165" t="s">
        <v>325</v>
      </c>
      <c r="F35" s="122"/>
      <c r="G35" s="155"/>
      <c r="H35" s="158"/>
    </row>
    <row r="36" spans="1:8" ht="27" customHeight="1" x14ac:dyDescent="0.2">
      <c r="F36" s="122"/>
    </row>
    <row r="37" spans="1:8" x14ac:dyDescent="0.2">
      <c r="A37" s="77"/>
      <c r="B37" s="77"/>
      <c r="C37" s="77"/>
      <c r="D37" s="77"/>
      <c r="E37" s="162"/>
      <c r="F37" s="122"/>
    </row>
  </sheetData>
  <mergeCells count="7">
    <mergeCell ref="A1:E1"/>
    <mergeCell ref="A3:E3"/>
    <mergeCell ref="A4:A5"/>
    <mergeCell ref="B4:B5"/>
    <mergeCell ref="C4:D4"/>
    <mergeCell ref="E4:E5"/>
    <mergeCell ref="A2:E2"/>
  </mergeCells>
  <pageMargins left="0.7" right="0.7" top="0.75" bottom="0.75" header="0.3" footer="0.3"/>
  <pageSetup paperSize="9" scale="68" orientation="portrait" r:id="rId1"/>
  <headerFooter>
    <oddHeader>&amp;C&amp;"Arial,Bold"&amp;12 Electricity Performance  Reporting Datasheets - Retail</oddHeader>
    <oddFooter>&amp;CBilling and payment&amp;R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topLeftCell="A4" zoomScaleNormal="100" workbookViewId="0">
      <selection activeCell="C21" sqref="C21"/>
    </sheetView>
  </sheetViews>
  <sheetFormatPr defaultRowHeight="14.25" x14ac:dyDescent="0.2"/>
  <cols>
    <col min="1" max="1" width="10.5" bestFit="1" customWidth="1"/>
    <col min="2" max="2" width="60.25" customWidth="1"/>
    <col min="3" max="4" width="12.75" customWidth="1"/>
    <col min="5" max="5" width="20.625" style="146" customWidth="1"/>
    <col min="6" max="6" width="16" customWidth="1"/>
    <col min="7" max="8" width="9" style="156"/>
  </cols>
  <sheetData>
    <row r="1" spans="1:8" ht="79.5" customHeight="1" x14ac:dyDescent="0.2">
      <c r="A1" s="197" t="s">
        <v>289</v>
      </c>
      <c r="B1" s="198"/>
      <c r="C1" s="198"/>
      <c r="D1" s="198"/>
      <c r="E1" s="198"/>
      <c r="F1" s="121"/>
    </row>
    <row r="2" spans="1:8" ht="15" thickBot="1" x14ac:dyDescent="0.25">
      <c r="A2" s="229" t="e">
        <f>'Customer numbers'!#REF!</f>
        <v>#REF!</v>
      </c>
      <c r="B2" s="229"/>
      <c r="C2" s="229"/>
      <c r="D2" s="229"/>
      <c r="E2" s="229"/>
    </row>
    <row r="3" spans="1:8" ht="15" thickBot="1" x14ac:dyDescent="0.25">
      <c r="A3" s="215" t="s">
        <v>279</v>
      </c>
      <c r="B3" s="216"/>
      <c r="C3" s="216"/>
      <c r="D3" s="216"/>
      <c r="E3" s="217"/>
    </row>
    <row r="4" spans="1:8" x14ac:dyDescent="0.2">
      <c r="A4" s="205" t="s">
        <v>8</v>
      </c>
      <c r="B4" s="207" t="s">
        <v>0</v>
      </c>
      <c r="C4" s="222" t="s">
        <v>3</v>
      </c>
      <c r="D4" s="223"/>
      <c r="E4" s="227" t="s">
        <v>6</v>
      </c>
    </row>
    <row r="5" spans="1:8" x14ac:dyDescent="0.2">
      <c r="A5" s="206"/>
      <c r="B5" s="208"/>
      <c r="C5" s="19" t="s">
        <v>1</v>
      </c>
      <c r="D5" s="19" t="s">
        <v>2</v>
      </c>
      <c r="E5" s="228"/>
    </row>
    <row r="6" spans="1:8" ht="51" x14ac:dyDescent="0.2">
      <c r="A6" s="87" t="s">
        <v>51</v>
      </c>
      <c r="B6" s="86" t="s">
        <v>189</v>
      </c>
      <c r="C6" s="37">
        <v>2590</v>
      </c>
      <c r="D6" s="66"/>
      <c r="E6" s="143" t="s">
        <v>310</v>
      </c>
      <c r="F6" s="120"/>
      <c r="G6" s="155"/>
      <c r="H6" s="159"/>
    </row>
    <row r="7" spans="1:8" x14ac:dyDescent="0.2">
      <c r="A7" s="87" t="s">
        <v>52</v>
      </c>
      <c r="B7" s="86" t="s">
        <v>190</v>
      </c>
      <c r="C7" s="42"/>
      <c r="D7" s="65">
        <f>IF(OR(C6=" ", C6=0, 'Customer numbers'!C8=0, 'Customer numbers'!C8=" ")," ", C6/'Customer numbers'!C8)</f>
        <v>7.0153579457731791E-2</v>
      </c>
      <c r="E7" s="143"/>
      <c r="F7" s="20"/>
      <c r="G7" s="157"/>
      <c r="H7" s="159"/>
    </row>
    <row r="8" spans="1:8" ht="51" x14ac:dyDescent="0.2">
      <c r="A8" s="87" t="s">
        <v>53</v>
      </c>
      <c r="B8" s="86" t="s">
        <v>191</v>
      </c>
      <c r="C8" s="37">
        <v>96</v>
      </c>
      <c r="D8" s="66"/>
      <c r="E8" s="143" t="s">
        <v>310</v>
      </c>
      <c r="F8" s="120"/>
      <c r="G8" s="155"/>
      <c r="H8" s="159"/>
    </row>
    <row r="9" spans="1:8" x14ac:dyDescent="0.2">
      <c r="A9" s="87" t="s">
        <v>54</v>
      </c>
      <c r="B9" s="86" t="s">
        <v>192</v>
      </c>
      <c r="C9" s="42"/>
      <c r="D9" s="65">
        <f>IF(OR(C8=" ", C8=0, 'Customer numbers'!C11=0, 'Customer numbers'!C11=" ")," ", C8/'Customer numbers'!C11)</f>
        <v>1.0548291396549829E-2</v>
      </c>
      <c r="E9" s="143"/>
      <c r="F9" s="20"/>
      <c r="G9" s="157"/>
      <c r="H9" s="159"/>
    </row>
    <row r="10" spans="1:8" ht="51" x14ac:dyDescent="0.2">
      <c r="A10" s="87" t="s">
        <v>55</v>
      </c>
      <c r="B10" s="86" t="s">
        <v>193</v>
      </c>
      <c r="C10" s="37">
        <v>1707</v>
      </c>
      <c r="D10" s="66"/>
      <c r="E10" s="143" t="s">
        <v>310</v>
      </c>
      <c r="F10" s="120"/>
      <c r="G10" s="155"/>
      <c r="H10" s="159"/>
    </row>
    <row r="11" spans="1:8" ht="25.5" x14ac:dyDescent="0.2">
      <c r="A11" s="87" t="s">
        <v>56</v>
      </c>
      <c r="B11" s="86" t="s">
        <v>194</v>
      </c>
      <c r="C11" s="42"/>
      <c r="D11" s="65">
        <f>IF(OR(C10=" ", C10=0, C$6=0, C$6=" ")," ", C10/C$6)</f>
        <v>0.65907335907335907</v>
      </c>
      <c r="E11" s="143"/>
      <c r="G11" s="157"/>
      <c r="H11" s="159"/>
    </row>
    <row r="12" spans="1:8" ht="51" x14ac:dyDescent="0.2">
      <c r="A12" s="87" t="s">
        <v>57</v>
      </c>
      <c r="B12" s="86" t="s">
        <v>195</v>
      </c>
      <c r="C12" s="37">
        <v>3311</v>
      </c>
      <c r="D12" s="66"/>
      <c r="E12" s="143" t="s">
        <v>310</v>
      </c>
      <c r="F12" s="120"/>
      <c r="G12" s="155"/>
      <c r="H12" s="159"/>
    </row>
    <row r="13" spans="1:8" ht="38.25" x14ac:dyDescent="0.2">
      <c r="A13" s="87" t="s">
        <v>58</v>
      </c>
      <c r="B13" s="86" t="s">
        <v>196</v>
      </c>
      <c r="C13" s="42"/>
      <c r="D13" s="65">
        <f>IF(OR(C12=" ", C12=0, C$6=0, C$6=" ")," ", C12/C$6)</f>
        <v>1.2783783783783784</v>
      </c>
      <c r="E13" s="143"/>
      <c r="G13" s="157"/>
      <c r="H13" s="159"/>
    </row>
    <row r="14" spans="1:8" ht="51" x14ac:dyDescent="0.2">
      <c r="A14" s="87" t="s">
        <v>59</v>
      </c>
      <c r="B14" s="86" t="s">
        <v>197</v>
      </c>
      <c r="C14" s="37">
        <v>1154</v>
      </c>
      <c r="D14" s="66"/>
      <c r="E14" s="143" t="s">
        <v>310</v>
      </c>
      <c r="F14" s="120"/>
      <c r="G14" s="155"/>
      <c r="H14" s="159"/>
    </row>
    <row r="15" spans="1:8" ht="25.5" x14ac:dyDescent="0.2">
      <c r="A15" s="87" t="s">
        <v>60</v>
      </c>
      <c r="B15" s="86" t="s">
        <v>198</v>
      </c>
      <c r="C15" s="42"/>
      <c r="D15" s="65">
        <f>IF(OR(C14=" ", C14=0, C$6=0, C$6=" ")," ", C14/C$6)</f>
        <v>0.44555984555984557</v>
      </c>
      <c r="E15" s="143"/>
      <c r="G15" s="157"/>
      <c r="H15" s="159"/>
    </row>
    <row r="16" spans="1:8" ht="51" x14ac:dyDescent="0.2">
      <c r="A16" s="87" t="s">
        <v>61</v>
      </c>
      <c r="B16" s="86" t="s">
        <v>199</v>
      </c>
      <c r="C16" s="37">
        <v>66841</v>
      </c>
      <c r="D16" s="66"/>
      <c r="E16" s="143" t="s">
        <v>310</v>
      </c>
      <c r="F16" s="120"/>
      <c r="G16" s="155"/>
      <c r="H16" s="159"/>
    </row>
    <row r="17" spans="1:8" ht="24" customHeight="1" x14ac:dyDescent="0.2">
      <c r="A17" s="87" t="s">
        <v>62</v>
      </c>
      <c r="B17" s="86" t="s">
        <v>154</v>
      </c>
      <c r="C17" s="42"/>
      <c r="D17" s="65">
        <f>IF(OR(C16=" ", C16=0, 'Customer numbers'!C12=0, 'Customer numbers'!C12=" ")," ", C16/'Customer numbers'!C12)</f>
        <v>46.971890372452563</v>
      </c>
      <c r="E17" s="143"/>
      <c r="F17" s="20"/>
      <c r="G17" s="157"/>
      <c r="H17" s="159"/>
    </row>
    <row r="18" spans="1:8" x14ac:dyDescent="0.2">
      <c r="A18" s="15" t="s">
        <v>63</v>
      </c>
      <c r="B18" s="28" t="s">
        <v>155</v>
      </c>
      <c r="C18" s="45"/>
      <c r="D18" s="72"/>
      <c r="E18" s="143"/>
      <c r="G18" s="155"/>
      <c r="H18" s="159"/>
    </row>
    <row r="19" spans="1:8" ht="51.75" thickBot="1" x14ac:dyDescent="0.25">
      <c r="A19" s="88" t="s">
        <v>64</v>
      </c>
      <c r="B19" s="89" t="s">
        <v>200</v>
      </c>
      <c r="C19" s="41">
        <v>3349</v>
      </c>
      <c r="D19" s="67"/>
      <c r="E19" s="143" t="s">
        <v>310</v>
      </c>
      <c r="F19" s="120"/>
      <c r="G19" s="155"/>
      <c r="H19" s="159"/>
    </row>
    <row r="20" spans="1:8" x14ac:dyDescent="0.2">
      <c r="D20" s="43"/>
    </row>
    <row r="21" spans="1:8" x14ac:dyDescent="0.2">
      <c r="A21" s="77"/>
      <c r="B21" s="77"/>
      <c r="C21" s="77"/>
      <c r="D21" s="77"/>
      <c r="E21" s="151"/>
    </row>
  </sheetData>
  <mergeCells count="7">
    <mergeCell ref="A1:E1"/>
    <mergeCell ref="A3:E3"/>
    <mergeCell ref="A4:A5"/>
    <mergeCell ref="B4:B5"/>
    <mergeCell ref="C4:D4"/>
    <mergeCell ref="E4:E5"/>
    <mergeCell ref="A2:E2"/>
  </mergeCells>
  <pageMargins left="0.7" right="0.7" top="0.75" bottom="0.75" header="0.3" footer="0.3"/>
  <pageSetup paperSize="9" scale="68" orientation="portrait" r:id="rId1"/>
  <headerFooter>
    <oddHeader>&amp;C&amp;"Arial,Bold"&amp;12 Electricity Performance Reporting Datasheets - Retail</oddHeader>
    <oddFooter>&amp;CDisconnections for non-payment&amp;R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
  <sheetViews>
    <sheetView tabSelected="1" zoomScaleNormal="100" workbookViewId="0">
      <selection activeCell="F11" sqref="F11"/>
    </sheetView>
  </sheetViews>
  <sheetFormatPr defaultRowHeight="14.25" x14ac:dyDescent="0.2"/>
  <cols>
    <col min="1" max="1" width="10.5" bestFit="1" customWidth="1"/>
    <col min="2" max="2" width="60.25" customWidth="1"/>
    <col min="3" max="4" width="12.75" customWidth="1"/>
    <col min="5" max="5" width="20.625" style="152" customWidth="1"/>
    <col min="6" max="6" width="39.125" bestFit="1" customWidth="1"/>
    <col min="7" max="8" width="9" style="156"/>
  </cols>
  <sheetData>
    <row r="1" spans="1:8" ht="72" customHeight="1" x14ac:dyDescent="0.2">
      <c r="A1" s="197" t="s">
        <v>289</v>
      </c>
      <c r="B1" s="198"/>
      <c r="C1" s="198"/>
      <c r="D1" s="198"/>
      <c r="E1" s="198"/>
      <c r="F1" s="111"/>
    </row>
    <row r="2" spans="1:8" ht="15" thickBot="1" x14ac:dyDescent="0.25">
      <c r="A2" s="229" t="e">
        <f>'Customer numbers'!#REF!</f>
        <v>#REF!</v>
      </c>
      <c r="B2" s="229"/>
      <c r="C2" s="229"/>
      <c r="D2" s="229"/>
      <c r="E2" s="229"/>
    </row>
    <row r="3" spans="1:8" ht="15" thickBot="1" x14ac:dyDescent="0.25">
      <c r="A3" s="215" t="s">
        <v>4</v>
      </c>
      <c r="B3" s="216"/>
      <c r="C3" s="216"/>
      <c r="D3" s="216"/>
      <c r="E3" s="217"/>
    </row>
    <row r="4" spans="1:8" x14ac:dyDescent="0.2">
      <c r="A4" s="205" t="s">
        <v>8</v>
      </c>
      <c r="B4" s="207" t="s">
        <v>0</v>
      </c>
      <c r="C4" s="222" t="s">
        <v>3</v>
      </c>
      <c r="D4" s="223"/>
      <c r="E4" s="227" t="s">
        <v>6</v>
      </c>
    </row>
    <row r="5" spans="1:8" x14ac:dyDescent="0.2">
      <c r="A5" s="206"/>
      <c r="B5" s="208"/>
      <c r="C5" s="19" t="s">
        <v>1</v>
      </c>
      <c r="D5" s="19" t="s">
        <v>2</v>
      </c>
      <c r="E5" s="228"/>
    </row>
    <row r="6" spans="1:8" ht="25.5" x14ac:dyDescent="0.2">
      <c r="A6" s="87" t="s">
        <v>65</v>
      </c>
      <c r="B6" s="86" t="s">
        <v>201</v>
      </c>
      <c r="C6" s="129">
        <v>1529</v>
      </c>
      <c r="D6" s="134"/>
      <c r="E6" s="161" t="s">
        <v>311</v>
      </c>
      <c r="F6" s="120"/>
      <c r="G6" s="167"/>
      <c r="H6" s="168"/>
    </row>
    <row r="7" spans="1:8" ht="25.5" x14ac:dyDescent="0.2">
      <c r="A7" s="87" t="s">
        <v>66</v>
      </c>
      <c r="B7" s="86" t="s">
        <v>202</v>
      </c>
      <c r="C7" s="130"/>
      <c r="D7" s="135">
        <v>0.56566777654458011</v>
      </c>
      <c r="E7" s="161"/>
      <c r="G7" s="169"/>
      <c r="H7" s="170"/>
    </row>
    <row r="8" spans="1:8" ht="25.5" x14ac:dyDescent="0.2">
      <c r="A8" s="87" t="s">
        <v>67</v>
      </c>
      <c r="B8" s="86" t="s">
        <v>203</v>
      </c>
      <c r="C8" s="129">
        <v>33</v>
      </c>
      <c r="D8" s="134"/>
      <c r="E8" s="161" t="s">
        <v>312</v>
      </c>
      <c r="F8" s="120"/>
      <c r="G8" s="167"/>
      <c r="H8" s="168"/>
    </row>
    <row r="9" spans="1:8" ht="25.5" x14ac:dyDescent="0.2">
      <c r="A9" s="87" t="s">
        <v>68</v>
      </c>
      <c r="B9" s="86" t="s">
        <v>204</v>
      </c>
      <c r="C9" s="130"/>
      <c r="D9" s="135">
        <v>0.55932203389830504</v>
      </c>
      <c r="E9" s="161"/>
      <c r="G9" s="169"/>
      <c r="H9" s="170"/>
    </row>
    <row r="10" spans="1:8" ht="25.5" x14ac:dyDescent="0.2">
      <c r="A10" s="87" t="s">
        <v>69</v>
      </c>
      <c r="B10" s="86" t="s">
        <v>205</v>
      </c>
      <c r="C10" s="129">
        <v>781</v>
      </c>
      <c r="D10" s="134"/>
      <c r="E10" s="161" t="s">
        <v>313</v>
      </c>
      <c r="F10" s="120"/>
      <c r="G10" s="167"/>
      <c r="H10" s="168"/>
    </row>
    <row r="11" spans="1:8" ht="27.75" customHeight="1" x14ac:dyDescent="0.2">
      <c r="A11" s="87" t="s">
        <v>70</v>
      </c>
      <c r="B11" s="86" t="s">
        <v>206</v>
      </c>
      <c r="C11" s="130"/>
      <c r="D11" s="136">
        <v>0.28893821679615245</v>
      </c>
      <c r="E11" s="161"/>
      <c r="G11" s="169"/>
      <c r="H11" s="168"/>
    </row>
    <row r="12" spans="1:8" ht="38.25" x14ac:dyDescent="0.2">
      <c r="A12" s="87" t="s">
        <v>71</v>
      </c>
      <c r="B12" s="86" t="s">
        <v>207</v>
      </c>
      <c r="C12" s="129">
        <v>628</v>
      </c>
      <c r="D12" s="134"/>
      <c r="E12" s="161" t="s">
        <v>315</v>
      </c>
      <c r="F12" s="120"/>
      <c r="G12" s="167"/>
      <c r="H12" s="168"/>
    </row>
    <row r="13" spans="1:8" ht="38.25" x14ac:dyDescent="0.2">
      <c r="A13" s="87" t="s">
        <v>72</v>
      </c>
      <c r="B13" s="86" t="s">
        <v>208</v>
      </c>
      <c r="C13" s="130"/>
      <c r="D13" s="136">
        <v>0.23233444321124677</v>
      </c>
      <c r="E13" s="161"/>
      <c r="G13" s="169"/>
      <c r="H13" s="168"/>
    </row>
    <row r="14" spans="1:8" ht="25.5" x14ac:dyDescent="0.2">
      <c r="A14" s="87" t="s">
        <v>73</v>
      </c>
      <c r="B14" s="86" t="s">
        <v>209</v>
      </c>
      <c r="C14" s="129">
        <v>470</v>
      </c>
      <c r="D14" s="134"/>
      <c r="E14" s="161" t="s">
        <v>314</v>
      </c>
      <c r="F14" s="120"/>
      <c r="G14" s="167"/>
      <c r="H14" s="168"/>
    </row>
    <row r="15" spans="1:8" ht="25.5" x14ac:dyDescent="0.2">
      <c r="A15" s="87" t="s">
        <v>74</v>
      </c>
      <c r="B15" s="86" t="s">
        <v>210</v>
      </c>
      <c r="C15" s="130"/>
      <c r="D15" s="136">
        <v>0.17388087310395856</v>
      </c>
      <c r="E15" s="161"/>
      <c r="G15" s="169"/>
      <c r="H15" s="168"/>
    </row>
    <row r="16" spans="1:8" ht="38.25" x14ac:dyDescent="0.2">
      <c r="A16" s="87" t="s">
        <v>75</v>
      </c>
      <c r="B16" s="86" t="s">
        <v>211</v>
      </c>
      <c r="C16" s="131">
        <v>2255</v>
      </c>
      <c r="D16" s="137"/>
      <c r="E16" s="161" t="s">
        <v>316</v>
      </c>
      <c r="F16" s="120"/>
      <c r="G16" s="169"/>
      <c r="H16" s="168"/>
    </row>
    <row r="17" spans="1:8" ht="38.25" x14ac:dyDescent="0.2">
      <c r="A17" s="87" t="s">
        <v>76</v>
      </c>
      <c r="B17" s="86" t="s">
        <v>212</v>
      </c>
      <c r="C17" s="132"/>
      <c r="D17" s="136">
        <v>0.87060000000000004</v>
      </c>
      <c r="E17" s="161"/>
      <c r="G17" s="171"/>
      <c r="H17" s="170"/>
    </row>
    <row r="18" spans="1:8" ht="25.5" x14ac:dyDescent="0.2">
      <c r="A18" s="87" t="s">
        <v>77</v>
      </c>
      <c r="B18" s="86" t="s">
        <v>213</v>
      </c>
      <c r="C18" s="129">
        <v>0</v>
      </c>
      <c r="D18" s="134"/>
      <c r="E18" s="161"/>
      <c r="F18" s="120"/>
      <c r="G18" s="167"/>
      <c r="H18" s="168"/>
    </row>
    <row r="19" spans="1:8" ht="25.5" x14ac:dyDescent="0.2">
      <c r="A19" s="87" t="s">
        <v>78</v>
      </c>
      <c r="B19" s="86" t="s">
        <v>214</v>
      </c>
      <c r="C19" s="130"/>
      <c r="D19" s="135" t="s">
        <v>308</v>
      </c>
      <c r="E19" s="161"/>
      <c r="G19" s="169"/>
      <c r="H19" s="170"/>
    </row>
    <row r="20" spans="1:8" ht="38.25" x14ac:dyDescent="0.2">
      <c r="A20" s="87" t="s">
        <v>79</v>
      </c>
      <c r="B20" s="86" t="s">
        <v>215</v>
      </c>
      <c r="C20" s="131">
        <v>43</v>
      </c>
      <c r="D20" s="137"/>
      <c r="E20" s="161" t="s">
        <v>316</v>
      </c>
      <c r="F20" s="120"/>
      <c r="G20" s="169"/>
      <c r="H20" s="168"/>
    </row>
    <row r="21" spans="1:8" ht="38.25" x14ac:dyDescent="0.2">
      <c r="A21" s="87" t="s">
        <v>80</v>
      </c>
      <c r="B21" s="86" t="s">
        <v>216</v>
      </c>
      <c r="C21" s="132"/>
      <c r="D21" s="135">
        <v>0.72881355932203384</v>
      </c>
      <c r="E21" s="161"/>
      <c r="G21" s="171"/>
      <c r="H21" s="170"/>
    </row>
    <row r="22" spans="1:8" ht="25.5" x14ac:dyDescent="0.2">
      <c r="A22" s="87" t="s">
        <v>81</v>
      </c>
      <c r="B22" s="86" t="s">
        <v>218</v>
      </c>
      <c r="C22" s="129">
        <v>0</v>
      </c>
      <c r="D22" s="134"/>
      <c r="E22" s="161"/>
      <c r="F22" s="120"/>
      <c r="G22" s="167"/>
      <c r="H22" s="168"/>
    </row>
    <row r="23" spans="1:8" ht="26.25" thickBot="1" x14ac:dyDescent="0.25">
      <c r="A23" s="88" t="s">
        <v>82</v>
      </c>
      <c r="B23" s="89" t="s">
        <v>217</v>
      </c>
      <c r="C23" s="133"/>
      <c r="D23" s="138" t="s">
        <v>308</v>
      </c>
      <c r="E23" s="166"/>
      <c r="G23" s="169"/>
      <c r="H23" s="170"/>
    </row>
    <row r="25" spans="1:8" x14ac:dyDescent="0.2">
      <c r="A25" s="77"/>
      <c r="B25" s="77"/>
      <c r="C25" s="77"/>
      <c r="D25" s="77"/>
      <c r="E25" s="151"/>
    </row>
  </sheetData>
  <mergeCells count="7">
    <mergeCell ref="A1:E1"/>
    <mergeCell ref="A3:E3"/>
    <mergeCell ref="E4:E5"/>
    <mergeCell ref="C4:D4"/>
    <mergeCell ref="A4:A5"/>
    <mergeCell ref="B4:B5"/>
    <mergeCell ref="A2:E2"/>
  </mergeCells>
  <pageMargins left="0.7" right="0.7" top="0.75" bottom="0.75" header="0.3" footer="0.3"/>
  <pageSetup paperSize="9" scale="68" orientation="portrait" r:id="rId1"/>
  <headerFooter>
    <oddHeader>&amp;C&amp;"Arial,Bold"&amp;12 Electricity Performance Reporting Datasheets - Retail</oddHeader>
    <oddFooter>&amp;CReconnections&amp;R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2"/>
  <sheetViews>
    <sheetView topLeftCell="A13" zoomScaleNormal="100" workbookViewId="0">
      <selection activeCell="F16" sqref="F16"/>
    </sheetView>
  </sheetViews>
  <sheetFormatPr defaultRowHeight="14.25" x14ac:dyDescent="0.2"/>
  <cols>
    <col min="1" max="1" width="10.5" bestFit="1" customWidth="1"/>
    <col min="2" max="2" width="60.25" customWidth="1"/>
    <col min="3" max="4" width="12.75" customWidth="1"/>
    <col min="5" max="5" width="20.625" style="146" customWidth="1"/>
    <col min="6" max="6" width="21.875" customWidth="1"/>
    <col min="7" max="8" width="9" style="156"/>
  </cols>
  <sheetData>
    <row r="1" spans="1:8" ht="77.25" customHeight="1" x14ac:dyDescent="0.2">
      <c r="A1" s="197" t="s">
        <v>289</v>
      </c>
      <c r="B1" s="198"/>
      <c r="C1" s="198"/>
      <c r="D1" s="198"/>
      <c r="E1" s="198"/>
      <c r="F1" s="111"/>
    </row>
    <row r="2" spans="1:8" ht="15" thickBot="1" x14ac:dyDescent="0.25">
      <c r="A2" s="229" t="e">
        <f>'Customer numbers'!#REF!</f>
        <v>#REF!</v>
      </c>
      <c r="B2" s="229"/>
      <c r="C2" s="229"/>
      <c r="D2" s="229"/>
      <c r="E2" s="229"/>
    </row>
    <row r="3" spans="1:8" ht="15" thickBot="1" x14ac:dyDescent="0.25">
      <c r="A3" s="215" t="s">
        <v>5</v>
      </c>
      <c r="B3" s="216"/>
      <c r="C3" s="216"/>
      <c r="D3" s="216"/>
      <c r="E3" s="217"/>
    </row>
    <row r="4" spans="1:8" x14ac:dyDescent="0.2">
      <c r="A4" s="205" t="s">
        <v>8</v>
      </c>
      <c r="B4" s="207" t="s">
        <v>0</v>
      </c>
      <c r="C4" s="222" t="s">
        <v>3</v>
      </c>
      <c r="D4" s="223"/>
      <c r="E4" s="227" t="s">
        <v>6</v>
      </c>
    </row>
    <row r="5" spans="1:8" x14ac:dyDescent="0.2">
      <c r="A5" s="206"/>
      <c r="B5" s="208"/>
      <c r="C5" s="19" t="s">
        <v>1</v>
      </c>
      <c r="D5" s="19" t="s">
        <v>2</v>
      </c>
      <c r="E5" s="228"/>
    </row>
    <row r="6" spans="1:8" ht="63.75" x14ac:dyDescent="0.2">
      <c r="A6" s="87" t="s">
        <v>83</v>
      </c>
      <c r="B6" s="86" t="s">
        <v>170</v>
      </c>
      <c r="C6" s="37">
        <v>827</v>
      </c>
      <c r="D6" s="2"/>
      <c r="E6" s="143" t="s">
        <v>317</v>
      </c>
      <c r="F6" s="122"/>
      <c r="G6" s="167"/>
      <c r="H6" s="173"/>
    </row>
    <row r="7" spans="1:8" ht="25.5" x14ac:dyDescent="0.2">
      <c r="A7" s="87" t="s">
        <v>84</v>
      </c>
      <c r="B7" s="86" t="s">
        <v>171</v>
      </c>
      <c r="C7" s="37">
        <v>65</v>
      </c>
      <c r="D7" s="2"/>
      <c r="E7" s="143"/>
      <c r="F7" s="122"/>
      <c r="G7" s="167"/>
      <c r="H7" s="173"/>
    </row>
    <row r="8" spans="1:8" ht="25.5" x14ac:dyDescent="0.2">
      <c r="A8" s="87" t="s">
        <v>85</v>
      </c>
      <c r="B8" s="86" t="s">
        <v>219</v>
      </c>
      <c r="C8" s="37">
        <v>531</v>
      </c>
      <c r="D8" s="2"/>
      <c r="E8" s="143" t="s">
        <v>318</v>
      </c>
      <c r="F8" s="122"/>
      <c r="G8" s="167"/>
      <c r="H8" s="173"/>
    </row>
    <row r="9" spans="1:8" x14ac:dyDescent="0.2">
      <c r="A9" s="87" t="s">
        <v>86</v>
      </c>
      <c r="B9" s="86" t="s">
        <v>220</v>
      </c>
      <c r="C9" s="42"/>
      <c r="D9" s="18">
        <f>IF(OR(C$6=" ", C$6=0,C8=" ", C8=0)," ", C8/C$6)</f>
        <v>0.64207980652962515</v>
      </c>
      <c r="E9" s="143"/>
      <c r="G9" s="169"/>
      <c r="H9" s="174"/>
    </row>
    <row r="10" spans="1:8" x14ac:dyDescent="0.2">
      <c r="A10" s="87" t="s">
        <v>87</v>
      </c>
      <c r="B10" s="86" t="s">
        <v>221</v>
      </c>
      <c r="C10" s="37">
        <v>41</v>
      </c>
      <c r="D10" s="2"/>
      <c r="E10" s="143"/>
      <c r="F10" s="122"/>
      <c r="G10" s="167"/>
      <c r="H10" s="173"/>
    </row>
    <row r="11" spans="1:8" x14ac:dyDescent="0.2">
      <c r="A11" s="87" t="s">
        <v>88</v>
      </c>
      <c r="B11" s="86" t="s">
        <v>222</v>
      </c>
      <c r="C11" s="42"/>
      <c r="D11" s="18">
        <f>IF(OR(C$7=" ", C$7=0,C10=" ", C10=0)," ", C10/C$7)</f>
        <v>0.63076923076923075</v>
      </c>
      <c r="E11" s="143"/>
      <c r="G11" s="169"/>
      <c r="H11" s="174"/>
    </row>
    <row r="12" spans="1:8" x14ac:dyDescent="0.2">
      <c r="A12" s="87" t="s">
        <v>89</v>
      </c>
      <c r="B12" s="86" t="s">
        <v>223</v>
      </c>
      <c r="C12" s="37">
        <v>2</v>
      </c>
      <c r="D12" s="2"/>
      <c r="E12" s="143"/>
      <c r="F12" s="122"/>
      <c r="G12" s="167"/>
      <c r="H12" s="173"/>
    </row>
    <row r="13" spans="1:8" x14ac:dyDescent="0.2">
      <c r="A13" s="87" t="s">
        <v>90</v>
      </c>
      <c r="B13" s="86" t="s">
        <v>224</v>
      </c>
      <c r="C13" s="42"/>
      <c r="D13" s="18">
        <f>IF(OR(C$6=" ", C$6=0,C12=" ", C12=0)," ", C12/C$6)</f>
        <v>2.4183796856106408E-3</v>
      </c>
      <c r="E13" s="143"/>
      <c r="G13" s="169"/>
      <c r="H13" s="174"/>
    </row>
    <row r="14" spans="1:8" x14ac:dyDescent="0.2">
      <c r="A14" s="87" t="s">
        <v>91</v>
      </c>
      <c r="B14" s="86" t="s">
        <v>225</v>
      </c>
      <c r="C14" s="37">
        <v>2</v>
      </c>
      <c r="D14" s="2"/>
      <c r="E14" s="143"/>
      <c r="F14" s="122"/>
      <c r="G14" s="167"/>
      <c r="H14" s="173"/>
    </row>
    <row r="15" spans="1:8" x14ac:dyDescent="0.2">
      <c r="A15" s="87" t="s">
        <v>92</v>
      </c>
      <c r="B15" s="86" t="s">
        <v>226</v>
      </c>
      <c r="C15" s="42"/>
      <c r="D15" s="18">
        <f>IF(OR(C$7=" ", C$7=0,C14=" ", C14=0)," ", C14/C$7)</f>
        <v>3.0769230769230771E-2</v>
      </c>
      <c r="E15" s="143"/>
      <c r="G15" s="169"/>
      <c r="H15" s="174"/>
    </row>
    <row r="16" spans="1:8" ht="28.5" customHeight="1" x14ac:dyDescent="0.2">
      <c r="A16" s="87" t="s">
        <v>93</v>
      </c>
      <c r="B16" s="86" t="s">
        <v>227</v>
      </c>
      <c r="C16" s="45">
        <v>6</v>
      </c>
      <c r="D16" s="2"/>
      <c r="E16" s="143"/>
      <c r="F16" s="122"/>
      <c r="G16" s="167"/>
      <c r="H16" s="173"/>
    </row>
    <row r="17" spans="1:8" ht="32.25" customHeight="1" x14ac:dyDescent="0.2">
      <c r="A17" s="87" t="s">
        <v>94</v>
      </c>
      <c r="B17" s="86" t="s">
        <v>228</v>
      </c>
      <c r="C17" s="42"/>
      <c r="D17" s="18">
        <f>IF(OR(C$6=" ", C$6=0,C16=" ", C16=0)," ", C16/C$6)</f>
        <v>7.2551390568319227E-3</v>
      </c>
      <c r="E17" s="143"/>
      <c r="G17" s="169"/>
      <c r="H17" s="174"/>
    </row>
    <row r="18" spans="1:8" ht="29.25" customHeight="1" x14ac:dyDescent="0.2">
      <c r="A18" s="87" t="s">
        <v>95</v>
      </c>
      <c r="B18" s="86" t="s">
        <v>229</v>
      </c>
      <c r="C18" s="45">
        <v>0</v>
      </c>
      <c r="D18" s="2"/>
      <c r="E18" s="143"/>
      <c r="F18" s="122"/>
      <c r="G18" s="167"/>
      <c r="H18" s="173"/>
    </row>
    <row r="19" spans="1:8" ht="33" customHeight="1" x14ac:dyDescent="0.2">
      <c r="A19" s="87" t="s">
        <v>96</v>
      </c>
      <c r="B19" s="86" t="s">
        <v>230</v>
      </c>
      <c r="C19" s="42"/>
      <c r="D19" s="18">
        <v>0</v>
      </c>
      <c r="E19" s="143"/>
      <c r="G19" s="169"/>
      <c r="H19" s="174"/>
    </row>
    <row r="20" spans="1:8" ht="25.5" x14ac:dyDescent="0.2">
      <c r="A20" s="87" t="s">
        <v>97</v>
      </c>
      <c r="B20" s="86" t="s">
        <v>231</v>
      </c>
      <c r="C20" s="45">
        <v>367</v>
      </c>
      <c r="D20" s="2"/>
      <c r="E20" s="143" t="s">
        <v>341</v>
      </c>
      <c r="F20" s="122"/>
      <c r="G20" s="167"/>
      <c r="H20" s="173"/>
    </row>
    <row r="21" spans="1:8" x14ac:dyDescent="0.2">
      <c r="A21" s="87" t="s">
        <v>98</v>
      </c>
      <c r="B21" s="86" t="s">
        <v>232</v>
      </c>
      <c r="C21" s="42"/>
      <c r="D21" s="18">
        <f>IF(OR(C$6=" ", C$6=0,C20=" ", C20=0)," ", C20/C$6)</f>
        <v>0.44377267230955258</v>
      </c>
      <c r="E21" s="143"/>
      <c r="G21" s="169"/>
      <c r="H21" s="174"/>
    </row>
    <row r="22" spans="1:8" ht="38.25" x14ac:dyDescent="0.2">
      <c r="A22" s="87" t="s">
        <v>99</v>
      </c>
      <c r="B22" s="86" t="s">
        <v>233</v>
      </c>
      <c r="C22" s="37"/>
      <c r="D22" s="2"/>
      <c r="E22" s="143" t="s">
        <v>340</v>
      </c>
      <c r="F22" s="122"/>
      <c r="G22" s="167"/>
      <c r="H22" s="173"/>
    </row>
    <row r="23" spans="1:8" x14ac:dyDescent="0.2">
      <c r="A23" s="87" t="s">
        <v>100</v>
      </c>
      <c r="B23" s="86" t="s">
        <v>234</v>
      </c>
      <c r="C23" s="42"/>
      <c r="D23" s="18" t="str">
        <f>IF(OR(C$7=" ", C$7=0,C22=" ", C22=0)," ", C22/C$7)</f>
        <v xml:space="preserve"> </v>
      </c>
      <c r="E23" s="143"/>
      <c r="G23" s="169"/>
      <c r="H23" s="174"/>
    </row>
    <row r="24" spans="1:8" ht="25.5" x14ac:dyDescent="0.2">
      <c r="A24" s="87" t="s">
        <v>101</v>
      </c>
      <c r="B24" s="86" t="s">
        <v>235</v>
      </c>
      <c r="C24" s="45">
        <v>832</v>
      </c>
      <c r="D24" s="2"/>
      <c r="E24" s="143" t="s">
        <v>318</v>
      </c>
      <c r="F24" s="122"/>
      <c r="G24" s="167"/>
      <c r="H24" s="173"/>
    </row>
    <row r="25" spans="1:8" ht="25.5" x14ac:dyDescent="0.2">
      <c r="A25" s="87" t="s">
        <v>102</v>
      </c>
      <c r="B25" s="86" t="s">
        <v>236</v>
      </c>
      <c r="C25" s="35"/>
      <c r="D25" s="18">
        <f>IF(OR(C$6=" ", C$6=0,C24=" ", C24=0)," ", C24/C$6)</f>
        <v>1.0060459492140266</v>
      </c>
      <c r="E25" s="143"/>
      <c r="G25" s="167"/>
      <c r="H25" s="174"/>
    </row>
    <row r="26" spans="1:8" ht="25.5" x14ac:dyDescent="0.2">
      <c r="A26" s="87" t="s">
        <v>103</v>
      </c>
      <c r="B26" s="86" t="s">
        <v>237</v>
      </c>
      <c r="C26" s="45">
        <v>24</v>
      </c>
      <c r="D26" s="16"/>
      <c r="E26" s="143" t="s">
        <v>318</v>
      </c>
      <c r="F26" s="122"/>
      <c r="G26" s="167"/>
      <c r="H26" s="175"/>
    </row>
    <row r="27" spans="1:8" ht="25.5" x14ac:dyDescent="0.2">
      <c r="A27" s="87" t="s">
        <v>104</v>
      </c>
      <c r="B27" s="86" t="s">
        <v>238</v>
      </c>
      <c r="C27" s="35"/>
      <c r="D27" s="18">
        <f>IF(OR(C$6=0,C$6=" ",C26=0,C26=" ")," ",C26/C$6)</f>
        <v>2.9020556227327691E-2</v>
      </c>
      <c r="E27" s="143"/>
      <c r="G27" s="167"/>
      <c r="H27" s="174"/>
    </row>
    <row r="28" spans="1:8" ht="25.5" x14ac:dyDescent="0.2">
      <c r="A28" s="87" t="s">
        <v>105</v>
      </c>
      <c r="B28" s="86" t="s">
        <v>239</v>
      </c>
      <c r="C28" s="45">
        <v>58</v>
      </c>
      <c r="D28" s="16"/>
      <c r="E28" s="143" t="s">
        <v>318</v>
      </c>
      <c r="F28" s="122"/>
      <c r="G28" s="167"/>
      <c r="H28" s="175"/>
    </row>
    <row r="29" spans="1:8" ht="25.5" x14ac:dyDescent="0.2">
      <c r="A29" s="87" t="s">
        <v>106</v>
      </c>
      <c r="B29" s="86" t="s">
        <v>240</v>
      </c>
      <c r="C29" s="35"/>
      <c r="D29" s="18">
        <f>IF(OR(C$7=0,C$7=" ",C28=0,C28=" ")," ",C28/C$7)</f>
        <v>0.89230769230769236</v>
      </c>
      <c r="E29" s="143"/>
      <c r="G29" s="167"/>
      <c r="H29" s="174"/>
    </row>
    <row r="30" spans="1:8" ht="25.5" x14ac:dyDescent="0.2">
      <c r="A30" s="87" t="s">
        <v>107</v>
      </c>
      <c r="B30" s="86" t="s">
        <v>241</v>
      </c>
      <c r="C30" s="45">
        <v>4</v>
      </c>
      <c r="D30" s="16"/>
      <c r="E30" s="143" t="s">
        <v>318</v>
      </c>
      <c r="F30" s="122"/>
      <c r="G30" s="167"/>
      <c r="H30" s="175"/>
    </row>
    <row r="31" spans="1:8" ht="25.5" x14ac:dyDescent="0.2">
      <c r="A31" s="87" t="s">
        <v>108</v>
      </c>
      <c r="B31" s="86" t="s">
        <v>242</v>
      </c>
      <c r="C31" s="35"/>
      <c r="D31" s="18">
        <f>IF(OR(C$7=0,C$7=" ",C30=0,C30=" ")," ",C30/C$7)</f>
        <v>6.1538461538461542E-2</v>
      </c>
      <c r="E31" s="143"/>
      <c r="G31" s="167"/>
      <c r="H31" s="174"/>
    </row>
    <row r="32" spans="1:8" ht="51" x14ac:dyDescent="0.2">
      <c r="A32" s="87" t="s">
        <v>109</v>
      </c>
      <c r="B32" s="86" t="s">
        <v>243</v>
      </c>
      <c r="C32" s="45">
        <v>52</v>
      </c>
      <c r="D32" s="2"/>
      <c r="E32" s="143" t="s">
        <v>319</v>
      </c>
      <c r="F32" s="122"/>
      <c r="G32" s="167"/>
      <c r="H32" s="173"/>
    </row>
    <row r="33" spans="1:8" ht="51" x14ac:dyDescent="0.2">
      <c r="A33" s="87" t="s">
        <v>110</v>
      </c>
      <c r="B33" s="86" t="s">
        <v>244</v>
      </c>
      <c r="C33" s="45">
        <v>51</v>
      </c>
      <c r="D33" s="17"/>
      <c r="E33" s="143" t="s">
        <v>319</v>
      </c>
      <c r="F33" s="122"/>
      <c r="G33" s="167"/>
      <c r="H33" s="173"/>
    </row>
    <row r="34" spans="1:8" ht="25.5" x14ac:dyDescent="0.2">
      <c r="A34" s="87" t="s">
        <v>111</v>
      </c>
      <c r="B34" s="86" t="s">
        <v>245</v>
      </c>
      <c r="C34" s="46"/>
      <c r="D34" s="126">
        <f>IF(OR(C32=0,C32=" ",C33=0,C33=" ")," ",C33/C32)</f>
        <v>0.98076923076923073</v>
      </c>
      <c r="E34" s="143"/>
      <c r="G34" s="167"/>
      <c r="H34" s="176"/>
    </row>
    <row r="35" spans="1:8" ht="25.5" x14ac:dyDescent="0.2">
      <c r="A35" s="87" t="s">
        <v>112</v>
      </c>
      <c r="B35" s="86" t="s">
        <v>246</v>
      </c>
      <c r="C35" s="45">
        <v>0</v>
      </c>
      <c r="D35" s="17"/>
      <c r="E35" s="143"/>
      <c r="F35" s="122"/>
      <c r="G35" s="167"/>
      <c r="H35" s="173"/>
    </row>
    <row r="36" spans="1:8" ht="26.25" thickBot="1" x14ac:dyDescent="0.25">
      <c r="A36" s="88" t="s">
        <v>113</v>
      </c>
      <c r="B36" s="89" t="s">
        <v>247</v>
      </c>
      <c r="C36" s="47"/>
      <c r="D36" s="125">
        <v>0</v>
      </c>
      <c r="E36" s="172"/>
      <c r="G36" s="167"/>
      <c r="H36" s="176"/>
    </row>
    <row r="38" spans="1:8" x14ac:dyDescent="0.2">
      <c r="A38" s="77"/>
      <c r="B38" s="77"/>
      <c r="C38" s="77"/>
      <c r="D38" s="77"/>
      <c r="E38" s="151"/>
    </row>
    <row r="42" spans="1:8" x14ac:dyDescent="0.2">
      <c r="B42" s="30"/>
    </row>
  </sheetData>
  <mergeCells count="7">
    <mergeCell ref="A1:E1"/>
    <mergeCell ref="A3:E3"/>
    <mergeCell ref="C4:D4"/>
    <mergeCell ref="E4:E5"/>
    <mergeCell ref="A4:A5"/>
    <mergeCell ref="B4:B5"/>
    <mergeCell ref="A2:E2"/>
  </mergeCells>
  <pageMargins left="0.7" right="0.7" top="0.75" bottom="0.75" header="0.3" footer="0.3"/>
  <pageSetup paperSize="9" scale="68" orientation="portrait" r:id="rId1"/>
  <headerFooter>
    <oddHeader>&amp;C&amp;"Arial,Bold"&amp;12 Electricity Performance Reporting Datasheets - Retail</oddHeader>
    <oddFooter>&amp;CComplaints    &amp;R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3"/>
  <sheetViews>
    <sheetView zoomScaleNormal="100" workbookViewId="0">
      <selection activeCell="F12" sqref="F12"/>
    </sheetView>
  </sheetViews>
  <sheetFormatPr defaultRowHeight="14.25" x14ac:dyDescent="0.2"/>
  <cols>
    <col min="1" max="1" width="10.5" bestFit="1" customWidth="1"/>
    <col min="2" max="2" width="40.25" customWidth="1"/>
    <col min="3" max="3" width="15.5" customWidth="1"/>
    <col min="4" max="4" width="14.75" customWidth="1"/>
    <col min="5" max="5" width="30.25" customWidth="1"/>
    <col min="6" max="6" width="39.125" bestFit="1" customWidth="1"/>
    <col min="7" max="8" width="9" style="156"/>
  </cols>
  <sheetData>
    <row r="1" spans="1:8" ht="70.5" customHeight="1" x14ac:dyDescent="0.2">
      <c r="A1" s="197" t="s">
        <v>289</v>
      </c>
      <c r="B1" s="198"/>
      <c r="C1" s="198"/>
      <c r="D1" s="198"/>
      <c r="E1" s="198"/>
      <c r="F1" s="111"/>
    </row>
    <row r="2" spans="1:8" ht="15" thickBot="1" x14ac:dyDescent="0.25">
      <c r="A2" s="229" t="e">
        <f>'Customer numbers'!#REF!</f>
        <v>#REF!</v>
      </c>
      <c r="B2" s="229"/>
      <c r="C2" s="229"/>
      <c r="D2" s="229"/>
      <c r="E2" s="229"/>
    </row>
    <row r="3" spans="1:8" ht="15" thickBot="1" x14ac:dyDescent="0.25">
      <c r="A3" s="215" t="s">
        <v>280</v>
      </c>
      <c r="B3" s="216"/>
      <c r="C3" s="216"/>
      <c r="D3" s="216"/>
      <c r="E3" s="217"/>
    </row>
    <row r="4" spans="1:8" x14ac:dyDescent="0.2">
      <c r="A4" s="205" t="s">
        <v>8</v>
      </c>
      <c r="B4" s="207" t="s">
        <v>0</v>
      </c>
      <c r="C4" s="222" t="s">
        <v>3</v>
      </c>
      <c r="D4" s="223"/>
      <c r="E4" s="227" t="s">
        <v>6</v>
      </c>
    </row>
    <row r="5" spans="1:8" x14ac:dyDescent="0.2">
      <c r="A5" s="206"/>
      <c r="B5" s="208"/>
      <c r="C5" s="19" t="s">
        <v>1</v>
      </c>
      <c r="D5" s="19" t="s">
        <v>11</v>
      </c>
      <c r="E5" s="228"/>
    </row>
    <row r="6" spans="1:8" ht="25.5" x14ac:dyDescent="0.2">
      <c r="A6" s="85" t="s">
        <v>114</v>
      </c>
      <c r="B6" s="86" t="s">
        <v>172</v>
      </c>
      <c r="C6" s="49">
        <v>1</v>
      </c>
      <c r="D6" s="60"/>
      <c r="E6" s="3"/>
      <c r="F6" s="122"/>
      <c r="G6" s="177"/>
      <c r="H6" s="178"/>
    </row>
    <row r="7" spans="1:8" ht="25.5" x14ac:dyDescent="0.2">
      <c r="A7" s="87" t="s">
        <v>115</v>
      </c>
      <c r="B7" s="86" t="s">
        <v>248</v>
      </c>
      <c r="C7" s="61"/>
      <c r="D7" s="54">
        <v>60</v>
      </c>
      <c r="E7" s="3"/>
      <c r="F7" s="122"/>
      <c r="G7" s="177"/>
      <c r="H7" s="178"/>
    </row>
    <row r="8" spans="1:8" ht="36" x14ac:dyDescent="0.2">
      <c r="A8" s="85" t="s">
        <v>116</v>
      </c>
      <c r="B8" s="86" t="s">
        <v>173</v>
      </c>
      <c r="C8" s="49">
        <v>228</v>
      </c>
      <c r="D8" s="60"/>
      <c r="E8" s="127" t="s">
        <v>326</v>
      </c>
      <c r="F8" s="122"/>
      <c r="G8" s="177"/>
      <c r="H8" s="178"/>
    </row>
    <row r="9" spans="1:8" ht="25.5" x14ac:dyDescent="0.2">
      <c r="A9" s="85" t="s">
        <v>117</v>
      </c>
      <c r="B9" s="86" t="s">
        <v>174</v>
      </c>
      <c r="C9" s="61"/>
      <c r="D9" s="54">
        <v>73600</v>
      </c>
      <c r="E9" s="3" t="s">
        <v>327</v>
      </c>
      <c r="F9" s="122"/>
      <c r="G9" s="177"/>
      <c r="H9" s="178"/>
    </row>
    <row r="10" spans="1:8" ht="25.5" x14ac:dyDescent="0.2">
      <c r="A10" s="85" t="s">
        <v>118</v>
      </c>
      <c r="B10" s="86" t="s">
        <v>175</v>
      </c>
      <c r="C10" s="49">
        <v>0</v>
      </c>
      <c r="D10" s="60"/>
      <c r="E10" s="3"/>
      <c r="F10" s="122"/>
      <c r="G10" s="177"/>
      <c r="H10" s="178"/>
    </row>
    <row r="11" spans="1:8" ht="26.25" thickBot="1" x14ac:dyDescent="0.25">
      <c r="A11" s="90" t="s">
        <v>119</v>
      </c>
      <c r="B11" s="89" t="s">
        <v>176</v>
      </c>
      <c r="C11" s="62"/>
      <c r="D11" s="63">
        <v>0</v>
      </c>
      <c r="E11" s="4"/>
      <c r="F11" s="122"/>
      <c r="G11" s="177"/>
      <c r="H11" s="178"/>
    </row>
    <row r="13" spans="1:8" x14ac:dyDescent="0.2">
      <c r="A13" s="76"/>
      <c r="B13" s="75"/>
    </row>
  </sheetData>
  <mergeCells count="7">
    <mergeCell ref="A1:E1"/>
    <mergeCell ref="A4:A5"/>
    <mergeCell ref="B4:B5"/>
    <mergeCell ref="C4:D4"/>
    <mergeCell ref="A3:E3"/>
    <mergeCell ref="E4:E5"/>
    <mergeCell ref="A2:E2"/>
  </mergeCells>
  <pageMargins left="0.7" right="0.7" top="0.75" bottom="0.75" header="0.3" footer="0.3"/>
  <pageSetup paperSize="9" scale="71" orientation="portrait" r:id="rId1"/>
  <headerFooter>
    <oddHeader>&amp;C&amp;"Arial,Bold"&amp;12 Electricity Performance Reporting Datasheets - Retail</oddHeader>
    <oddFooter>&amp;CCompensation payments&amp;R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
  <sheetViews>
    <sheetView zoomScaleNormal="100" workbookViewId="0">
      <selection activeCell="F14" sqref="F14"/>
    </sheetView>
  </sheetViews>
  <sheetFormatPr defaultRowHeight="14.25" x14ac:dyDescent="0.2"/>
  <cols>
    <col min="1" max="1" width="10.5" bestFit="1" customWidth="1"/>
    <col min="2" max="2" width="48.25" customWidth="1"/>
    <col min="3" max="4" width="12.75" customWidth="1"/>
    <col min="5" max="5" width="28.25" style="180" customWidth="1"/>
    <col min="6" max="6" width="15.625" customWidth="1"/>
    <col min="7" max="10" width="9" style="156"/>
  </cols>
  <sheetData>
    <row r="1" spans="1:8" ht="69" customHeight="1" x14ac:dyDescent="0.2">
      <c r="A1" s="197" t="s">
        <v>289</v>
      </c>
      <c r="B1" s="198"/>
      <c r="C1" s="198"/>
      <c r="D1" s="198"/>
      <c r="E1" s="198"/>
      <c r="F1" s="111"/>
    </row>
    <row r="2" spans="1:8" ht="15" thickBot="1" x14ac:dyDescent="0.25">
      <c r="A2" s="229" t="e">
        <f>'Customer numbers'!#REF!</f>
        <v>#REF!</v>
      </c>
      <c r="B2" s="229"/>
      <c r="C2" s="229"/>
      <c r="D2" s="229"/>
      <c r="E2" s="229"/>
    </row>
    <row r="3" spans="1:8" ht="15" thickBot="1" x14ac:dyDescent="0.25">
      <c r="A3" s="116" t="s">
        <v>293</v>
      </c>
      <c r="B3" s="117"/>
      <c r="C3" s="117"/>
      <c r="D3" s="117"/>
      <c r="E3" s="179"/>
    </row>
    <row r="4" spans="1:8" ht="25.5" x14ac:dyDescent="0.2">
      <c r="A4" s="112" t="s">
        <v>8</v>
      </c>
      <c r="B4" s="114" t="s">
        <v>0</v>
      </c>
      <c r="C4" s="118" t="s">
        <v>3</v>
      </c>
      <c r="D4" s="119"/>
      <c r="E4" s="140" t="s">
        <v>6</v>
      </c>
    </row>
    <row r="5" spans="1:8" x14ac:dyDescent="0.2">
      <c r="A5" s="113"/>
      <c r="B5" s="115"/>
      <c r="C5" s="115" t="s">
        <v>1</v>
      </c>
      <c r="D5" s="115" t="s">
        <v>294</v>
      </c>
      <c r="E5" s="141"/>
    </row>
    <row r="6" spans="1:8" x14ac:dyDescent="0.2">
      <c r="A6" s="91" t="s">
        <v>295</v>
      </c>
      <c r="B6" s="86" t="s">
        <v>296</v>
      </c>
      <c r="C6" s="37">
        <v>58882</v>
      </c>
      <c r="D6" s="5"/>
      <c r="E6" s="230" t="s">
        <v>342</v>
      </c>
      <c r="F6" s="122"/>
      <c r="G6" s="181"/>
      <c r="H6" s="182"/>
    </row>
    <row r="7" spans="1:8" ht="25.5" x14ac:dyDescent="0.2">
      <c r="A7" s="91" t="s">
        <v>297</v>
      </c>
      <c r="B7" s="86" t="s">
        <v>298</v>
      </c>
      <c r="C7" s="37">
        <v>42813</v>
      </c>
      <c r="D7" s="5"/>
      <c r="E7" s="231"/>
      <c r="F7" s="122"/>
      <c r="G7" s="183"/>
      <c r="H7" s="182"/>
    </row>
    <row r="8" spans="1:8" ht="25.5" x14ac:dyDescent="0.2">
      <c r="A8" s="91" t="s">
        <v>299</v>
      </c>
      <c r="B8" s="86" t="s">
        <v>300</v>
      </c>
      <c r="C8" s="42"/>
      <c r="D8" s="6">
        <v>0.72699999999999998</v>
      </c>
      <c r="E8" s="161"/>
      <c r="G8" s="182"/>
      <c r="H8" s="184"/>
    </row>
    <row r="9" spans="1:8" ht="25.5" x14ac:dyDescent="0.2">
      <c r="A9" s="91" t="s">
        <v>301</v>
      </c>
      <c r="B9" s="86" t="s">
        <v>302</v>
      </c>
      <c r="C9" s="45">
        <v>50</v>
      </c>
      <c r="D9" s="5"/>
      <c r="E9" s="161" t="s">
        <v>329</v>
      </c>
      <c r="F9" s="122"/>
      <c r="G9" s="185"/>
      <c r="H9" s="182"/>
    </row>
    <row r="10" spans="1:8" ht="25.5" customHeight="1" x14ac:dyDescent="0.2">
      <c r="A10" s="91" t="s">
        <v>303</v>
      </c>
      <c r="B10" s="86" t="s">
        <v>304</v>
      </c>
      <c r="C10" s="37">
        <v>2614</v>
      </c>
      <c r="D10" s="5"/>
      <c r="E10" s="161" t="s">
        <v>330</v>
      </c>
      <c r="F10" s="122"/>
      <c r="G10" s="186"/>
      <c r="H10" s="182"/>
    </row>
    <row r="11" spans="1:8" ht="27.75" customHeight="1" thickBot="1" x14ac:dyDescent="0.25">
      <c r="A11" s="92" t="s">
        <v>305</v>
      </c>
      <c r="B11" s="89" t="s">
        <v>306</v>
      </c>
      <c r="C11" s="44"/>
      <c r="D11" s="7">
        <v>4.3999999999999997E-2</v>
      </c>
      <c r="E11" s="166"/>
      <c r="G11" s="182"/>
      <c r="H11" s="184"/>
    </row>
    <row r="12" spans="1:8" x14ac:dyDescent="0.2">
      <c r="G12" s="139"/>
      <c r="H12" s="139"/>
    </row>
    <row r="13" spans="1:8" x14ac:dyDescent="0.2">
      <c r="A13" s="77"/>
      <c r="B13" s="77"/>
      <c r="C13" s="77"/>
      <c r="D13" s="77"/>
      <c r="E13" s="151"/>
    </row>
  </sheetData>
  <mergeCells count="3">
    <mergeCell ref="A1:E1"/>
    <mergeCell ref="A2:E2"/>
    <mergeCell ref="E6:E7"/>
  </mergeCells>
  <pageMargins left="0.7" right="0.7" top="0.75" bottom="0.75" header="0.3" footer="0.3"/>
  <pageSetup paperSize="9" scale="71" orientation="portrait" r:id="rId1"/>
  <headerFooter>
    <oddHeader>&amp;C&amp;"Arial,Bold"&amp;12 Electricity Performance Reporting Datasheets - Retail</oddHeader>
    <oddFooter>&amp;CCall centre performance&amp;R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1"/>
  <sheetViews>
    <sheetView topLeftCell="A4" zoomScaleNormal="100" workbookViewId="0">
      <selection activeCell="G14" sqref="G14"/>
    </sheetView>
  </sheetViews>
  <sheetFormatPr defaultRowHeight="14.25" x14ac:dyDescent="0.2"/>
  <cols>
    <col min="2" max="2" width="49.625" customWidth="1"/>
    <col min="3" max="4" width="12.75" customWidth="1"/>
    <col min="5" max="5" width="31.75" style="152" customWidth="1"/>
    <col min="6" max="6" width="39.125" bestFit="1" customWidth="1"/>
    <col min="7" max="9" width="9" style="156"/>
  </cols>
  <sheetData>
    <row r="1" spans="1:8" ht="73.5" customHeight="1" x14ac:dyDescent="0.2">
      <c r="A1" s="197" t="s">
        <v>289</v>
      </c>
      <c r="B1" s="198"/>
      <c r="C1" s="198"/>
      <c r="D1" s="198"/>
      <c r="E1" s="198"/>
      <c r="F1" s="111"/>
    </row>
    <row r="2" spans="1:8" ht="15" thickBot="1" x14ac:dyDescent="0.25">
      <c r="A2" s="229" t="e">
        <f>'Customer numbers'!#REF!</f>
        <v>#REF!</v>
      </c>
      <c r="B2" s="229"/>
      <c r="C2" s="229"/>
      <c r="D2" s="229"/>
      <c r="E2" s="229"/>
    </row>
    <row r="3" spans="1:8" ht="15" thickBot="1" x14ac:dyDescent="0.25">
      <c r="A3" s="215" t="s">
        <v>281</v>
      </c>
      <c r="B3" s="216"/>
      <c r="C3" s="216"/>
      <c r="D3" s="216"/>
      <c r="E3" s="217"/>
    </row>
    <row r="4" spans="1:8" x14ac:dyDescent="0.2">
      <c r="A4" s="205" t="s">
        <v>8</v>
      </c>
      <c r="B4" s="207" t="s">
        <v>0</v>
      </c>
      <c r="C4" s="222" t="s">
        <v>3</v>
      </c>
      <c r="D4" s="232"/>
      <c r="E4" s="227" t="s">
        <v>9</v>
      </c>
    </row>
    <row r="5" spans="1:8" x14ac:dyDescent="0.2">
      <c r="A5" s="206"/>
      <c r="B5" s="208"/>
      <c r="C5" s="23" t="s">
        <v>1</v>
      </c>
      <c r="D5" s="23" t="s">
        <v>11</v>
      </c>
      <c r="E5" s="228"/>
    </row>
    <row r="6" spans="1:8" ht="25.5" x14ac:dyDescent="0.2">
      <c r="A6" s="93" t="s">
        <v>120</v>
      </c>
      <c r="B6" s="94" t="s">
        <v>249</v>
      </c>
      <c r="C6" s="48">
        <v>915</v>
      </c>
      <c r="D6" s="21"/>
      <c r="E6" s="161"/>
      <c r="F6" s="120"/>
      <c r="G6" s="177"/>
      <c r="H6" s="128"/>
    </row>
    <row r="7" spans="1:8" ht="36" x14ac:dyDescent="0.2">
      <c r="A7" s="93" t="s">
        <v>121</v>
      </c>
      <c r="B7" s="94" t="s">
        <v>149</v>
      </c>
      <c r="C7" s="49">
        <v>257</v>
      </c>
      <c r="D7" s="21"/>
      <c r="E7" s="161" t="s">
        <v>328</v>
      </c>
      <c r="F7" s="120"/>
      <c r="G7" s="177"/>
      <c r="H7" s="128"/>
    </row>
    <row r="8" spans="1:8" x14ac:dyDescent="0.2">
      <c r="A8" s="13" t="s">
        <v>122</v>
      </c>
      <c r="B8" s="78" t="s">
        <v>250</v>
      </c>
      <c r="C8" s="50"/>
      <c r="D8" s="21"/>
      <c r="E8" s="161"/>
      <c r="G8" s="187"/>
      <c r="H8" s="128"/>
    </row>
    <row r="9" spans="1:8" ht="25.5" x14ac:dyDescent="0.2">
      <c r="A9" s="93" t="s">
        <v>123</v>
      </c>
      <c r="B9" s="94" t="s">
        <v>251</v>
      </c>
      <c r="C9" s="51"/>
      <c r="D9" s="53">
        <v>974</v>
      </c>
      <c r="E9" s="161"/>
      <c r="F9" s="120"/>
      <c r="G9" s="188"/>
      <c r="H9" s="189"/>
    </row>
    <row r="10" spans="1:8" ht="26.25" customHeight="1" x14ac:dyDescent="0.2">
      <c r="A10" s="93" t="s">
        <v>124</v>
      </c>
      <c r="B10" s="94" t="s">
        <v>150</v>
      </c>
      <c r="C10" s="51"/>
      <c r="D10" s="54">
        <v>5477</v>
      </c>
      <c r="E10" s="161"/>
      <c r="F10" s="120"/>
      <c r="G10" s="188"/>
      <c r="H10" s="178"/>
    </row>
    <row r="11" spans="1:8" ht="38.25" x14ac:dyDescent="0.2">
      <c r="A11" s="93" t="s">
        <v>128</v>
      </c>
      <c r="B11" s="94" t="s">
        <v>252</v>
      </c>
      <c r="C11" s="49">
        <v>270</v>
      </c>
      <c r="D11" s="21"/>
      <c r="E11" s="161"/>
      <c r="F11" s="120"/>
      <c r="G11" s="177"/>
      <c r="H11" s="190"/>
    </row>
    <row r="12" spans="1:8" ht="38.25" x14ac:dyDescent="0.2">
      <c r="A12" s="93" t="s">
        <v>129</v>
      </c>
      <c r="B12" s="94" t="s">
        <v>253</v>
      </c>
      <c r="C12" s="50">
        <v>88</v>
      </c>
      <c r="D12" s="21"/>
      <c r="E12" s="161"/>
      <c r="F12" s="120"/>
      <c r="G12" s="191"/>
      <c r="H12" s="190"/>
    </row>
    <row r="13" spans="1:8" ht="25.5" x14ac:dyDescent="0.2">
      <c r="A13" s="93" t="s">
        <v>130</v>
      </c>
      <c r="B13" s="94" t="s">
        <v>254</v>
      </c>
      <c r="C13" s="49">
        <v>69</v>
      </c>
      <c r="D13" s="21"/>
      <c r="E13" s="161"/>
      <c r="F13" s="120"/>
      <c r="G13" s="177"/>
      <c r="H13" s="190"/>
    </row>
    <row r="14" spans="1:8" ht="37.5" customHeight="1" x14ac:dyDescent="0.2">
      <c r="A14" s="93" t="s">
        <v>131</v>
      </c>
      <c r="B14" s="94" t="s">
        <v>255</v>
      </c>
      <c r="C14" s="50">
        <v>598</v>
      </c>
      <c r="D14" s="21"/>
      <c r="E14" s="161" t="s">
        <v>324</v>
      </c>
      <c r="F14" s="120"/>
      <c r="G14" s="191"/>
      <c r="H14" s="190"/>
    </row>
    <row r="15" spans="1:8" ht="38.25" x14ac:dyDescent="0.2">
      <c r="A15" s="91" t="s">
        <v>132</v>
      </c>
      <c r="B15" s="86" t="s">
        <v>256</v>
      </c>
      <c r="C15" s="49">
        <v>973</v>
      </c>
      <c r="D15" s="21"/>
      <c r="E15" s="161"/>
      <c r="F15" s="120"/>
      <c r="G15" s="177"/>
      <c r="H15" s="190"/>
    </row>
    <row r="16" spans="1:8" ht="39" thickBot="1" x14ac:dyDescent="0.25">
      <c r="A16" s="92" t="s">
        <v>133</v>
      </c>
      <c r="B16" s="89" t="s">
        <v>257</v>
      </c>
      <c r="C16" s="52">
        <v>167</v>
      </c>
      <c r="D16" s="27"/>
      <c r="E16" s="166"/>
      <c r="F16" s="120"/>
      <c r="G16" s="191"/>
      <c r="H16" s="190"/>
    </row>
    <row r="17" spans="1:5" x14ac:dyDescent="0.2">
      <c r="C17" s="25"/>
      <c r="D17" s="25"/>
      <c r="E17" s="192"/>
    </row>
    <row r="18" spans="1:5" ht="12.75" customHeight="1" x14ac:dyDescent="0.2">
      <c r="A18" s="76"/>
      <c r="B18" s="11"/>
      <c r="C18" s="11"/>
      <c r="D18" s="11"/>
      <c r="E18" s="153"/>
    </row>
    <row r="19" spans="1:5" x14ac:dyDescent="0.2">
      <c r="A19" s="76"/>
      <c r="C19" s="25"/>
      <c r="D19" s="25"/>
      <c r="E19" s="192"/>
    </row>
    <row r="20" spans="1:5" x14ac:dyDescent="0.2">
      <c r="C20" s="26"/>
      <c r="D20" s="25"/>
      <c r="E20" s="192"/>
    </row>
    <row r="21" spans="1:5" x14ac:dyDescent="0.2">
      <c r="C21" s="24"/>
      <c r="D21" s="24"/>
      <c r="E21" s="193"/>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2018/19 Electricity Performance Reporting Datasheets - Retail</oddHeader>
    <oddFooter>&amp;CEnergy bill debt and instalment plans for non-hardship customers&amp;RPage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3" ma:contentTypeDescription="Create a new document." ma:contentTypeScope="" ma:versionID="6819ac20b484d4d677b8d36facf49f41">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0989243e3fdf8e1e3315eba57e7762a4"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A3963-0712-4E63-8C12-9B861B8F40EF}">
  <ds:schemaRefs>
    <ds:schemaRef ds:uri="http://schemas.microsoft.com/sharepoint/v3/contenttype/forms"/>
  </ds:schemaRefs>
</ds:datastoreItem>
</file>

<file path=customXml/itemProps2.xml><?xml version="1.0" encoding="utf-8"?>
<ds:datastoreItem xmlns:ds="http://schemas.openxmlformats.org/officeDocument/2006/customXml" ds:itemID="{BEAC4528-9530-44ED-B5E6-65CBE889FCE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07ED3D6-A7EB-4528-82A7-44DB7E247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Read this first</vt:lpstr>
      <vt:lpstr>Customer numbers</vt:lpstr>
      <vt:lpstr>Billing and payment</vt:lpstr>
      <vt:lpstr>Disconnections for non-payment</vt:lpstr>
      <vt:lpstr>Reconnections</vt:lpstr>
      <vt:lpstr>Complaints</vt:lpstr>
      <vt:lpstr>Compensation payments</vt:lpstr>
      <vt:lpstr>Call centre performance</vt:lpstr>
      <vt:lpstr>Energy bill debt</vt:lpstr>
      <vt:lpstr>Hardship customers</vt:lpstr>
      <vt:lpstr>'Billing and payment'!Print_Area</vt:lpstr>
      <vt:lpstr>'Call centre performance'!Print_Area</vt:lpstr>
      <vt:lpstr>'Compensation payments'!Print_Area</vt:lpstr>
      <vt:lpstr>Complaints!Print_Area</vt:lpstr>
      <vt:lpstr>'Customer numbers'!Print_Area</vt:lpstr>
      <vt:lpstr>'Disconnections for non-payment'!Print_Area</vt:lpstr>
      <vt:lpstr>'Energy bill debt'!Print_Area</vt:lpstr>
      <vt:lpstr>'Hardship customers'!Print_Area</vt:lpstr>
      <vt:lpstr>'Read this first'!Print_Area</vt:lpstr>
      <vt:lpstr>Reconnections!Print_Area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0/0/-1/0/0/0/0/18/0/0/-4142/0/Cambria/8210719</dc:title>
  <dc:creator>Shirin Renaud</dc:creator>
  <cp:lastModifiedBy>David Frankel</cp:lastModifiedBy>
  <cp:lastPrinted>2018-04-04T02:15:48Z</cp:lastPrinted>
  <dcterms:created xsi:type="dcterms:W3CDTF">2007-04-23T01:19:35Z</dcterms:created>
  <dcterms:modified xsi:type="dcterms:W3CDTF">2022-12-15T07:55:34Z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oThemeDark1">
    <vt:lpwstr>0</vt:lpwstr>
  </property>
  <property fmtid="{D5CDD505-2E9C-101B-9397-08002B2CF9AE}" pid="3" name="msoThemeLight1">
    <vt:lpwstr>16777215</vt:lpwstr>
  </property>
  <property fmtid="{D5CDD505-2E9C-101B-9397-08002B2CF9AE}" pid="4" name="msoThemeDark2">
    <vt:lpwstr>8210719</vt:lpwstr>
  </property>
  <property fmtid="{D5CDD505-2E9C-101B-9397-08002B2CF9AE}" pid="5" name="msoThemeLight2">
    <vt:lpwstr>14806254</vt:lpwstr>
  </property>
  <property fmtid="{D5CDD505-2E9C-101B-9397-08002B2CF9AE}" pid="6" name="msoThemeAccent1">
    <vt:lpwstr>12419407</vt:lpwstr>
  </property>
  <property fmtid="{D5CDD505-2E9C-101B-9397-08002B2CF9AE}" pid="7" name="msoThemeAccent2">
    <vt:lpwstr>5066944</vt:lpwstr>
  </property>
  <property fmtid="{D5CDD505-2E9C-101B-9397-08002B2CF9AE}" pid="8" name="msoThemeAccent3">
    <vt:lpwstr>5880731</vt:lpwstr>
  </property>
  <property fmtid="{D5CDD505-2E9C-101B-9397-08002B2CF9AE}" pid="9" name="msoThemeAccent4">
    <vt:lpwstr>10642560</vt:lpwstr>
  </property>
  <property fmtid="{D5CDD505-2E9C-101B-9397-08002B2CF9AE}" pid="10" name="msoThemeAccent5">
    <vt:lpwstr>13020235</vt:lpwstr>
  </property>
  <property fmtid="{D5CDD505-2E9C-101B-9397-08002B2CF9AE}" pid="11" name="msoThemeAccent6">
    <vt:lpwstr>4626167</vt:lpwstr>
  </property>
  <property fmtid="{D5CDD505-2E9C-101B-9397-08002B2CF9AE}" pid="12" name="msoThemeHyperlink">
    <vt:lpwstr>16711680</vt:lpwstr>
  </property>
  <property fmtid="{D5CDD505-2E9C-101B-9397-08002B2CF9AE}" pid="13" name="msoThemeFollowedHyperlink">
    <vt:lpwstr>8388736</vt:lpwstr>
  </property>
  <property fmtid="{D5CDD505-2E9C-101B-9397-08002B2CF9AE}" pid="14" name="MinorFont">
    <vt:lpwstr>Calibri</vt:lpwstr>
  </property>
  <property fmtid="{D5CDD505-2E9C-101B-9397-08002B2CF9AE}" pid="15" name="MajorFont">
    <vt:lpwstr>Cambria</vt:lpwstr>
  </property>
  <property fmtid="{D5CDD505-2E9C-101B-9397-08002B2CF9AE}" pid="16" name="Normal">
    <vt:lpwstr>-1/0/-1/-1/-1/-1/-1/10/0/0/-4142/0/Arial/0</vt:lpwstr>
  </property>
  <property fmtid="{D5CDD505-2E9C-101B-9397-08002B2CF9AE}" pid="17" name="NormalBorders">
    <vt:lpwstr>-4142/2/0/-4142/2/0/-4142/2/0/-4142/2/0/-4142/2/0/-4142/2/0</vt:lpwstr>
  </property>
  <property fmtid="{D5CDD505-2E9C-101B-9397-08002B2CF9AE}" pid="18" name="Heading 1">
    <vt:lpwstr>0/0/-1/0/-1/0/0/15/-1/0/-4142/0/Calibri/8210719</vt:lpwstr>
  </property>
  <property fmtid="{D5CDD505-2E9C-101B-9397-08002B2CF9AE}" pid="19" name="Heading 1Borders">
    <vt:lpwstr>-4142/2/0/-4142/2/0/-4142/2/0/1/4/12419407/-4142/2/0/-4142/2/0</vt:lpwstr>
  </property>
  <property fmtid="{D5CDD505-2E9C-101B-9397-08002B2CF9AE}" pid="20" name="Heading 2">
    <vt:lpwstr>0/0/-1/0/-1/0/0/13/-1/0/-4142/0/Calibri/8210719</vt:lpwstr>
  </property>
  <property fmtid="{D5CDD505-2E9C-101B-9397-08002B2CF9AE}" pid="21" name="Heading 2Borders">
    <vt:lpwstr>-4142/2/0/-4142/2/0/-4142/2/0/1/4/14598055/-4142/2/0/-4142/2/0</vt:lpwstr>
  </property>
  <property fmtid="{D5CDD505-2E9C-101B-9397-08002B2CF9AE}" pid="22" name="Heading 3">
    <vt:lpwstr>0/0/-1/0/-1/0/0/11/-1/0/-4142/0/Calibri/8210719</vt:lpwstr>
  </property>
  <property fmtid="{D5CDD505-2E9C-101B-9397-08002B2CF9AE}" pid="23" name="Heading 3Borders">
    <vt:lpwstr>-4142/2/0/-4142/2/0/-4142/2/0/1/-4138/14136213/-4142/2/0/-4142/2/0</vt:lpwstr>
  </property>
  <property fmtid="{D5CDD505-2E9C-101B-9397-08002B2CF9AE}" pid="24" name="Heading 4">
    <vt:lpwstr>0/0/-1/0/0/0/0/11/-1/0/-4142/0/Calibri/8210719</vt:lpwstr>
  </property>
  <property fmtid="{D5CDD505-2E9C-101B-9397-08002B2CF9AE}" pid="25" name="Heading 4Borders">
    <vt:lpwstr>-4142/2/0/-4142/2/0/-4142/2/0/-4142/2/0/-4142/2/0/-4142/2/0</vt:lpwstr>
  </property>
  <property fmtid="{D5CDD505-2E9C-101B-9397-08002B2CF9AE}" pid="26" name="Title">
    <vt:lpwstr>0/0/-1/0/0/0/0/18/0/0/-4142/0/Cambria/8210719</vt:lpwstr>
  </property>
  <property fmtid="{D5CDD505-2E9C-101B-9397-08002B2CF9AE}" pid="27" name="TitleBorders">
    <vt:lpwstr>-4142/2/0/-4142/2/0/-4142/2/0/-4142/2/0/-4142/2/0/-4142/2/0</vt:lpwstr>
  </property>
  <property fmtid="{D5CDD505-2E9C-101B-9397-08002B2CF9AE}" pid="28" name="ContentTypeId">
    <vt:lpwstr>0x010100502A19DF13351942969F70098AE7B042</vt:lpwstr>
  </property>
</Properties>
</file>